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15960" windowHeight="17540"/>
  </bookViews>
  <sheets>
    <sheet name="Trials Pasture Ferts Crops.xl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I36" i="1"/>
  <c r="I35" i="1"/>
  <c r="I34" i="1"/>
  <c r="I33" i="1"/>
  <c r="I32" i="1"/>
  <c r="I31" i="1"/>
  <c r="I30" i="1"/>
  <c r="I29" i="1"/>
  <c r="J29" i="1"/>
  <c r="J30" i="1"/>
  <c r="J31" i="1"/>
  <c r="J32" i="1"/>
  <c r="J33" i="1"/>
  <c r="J34" i="1"/>
  <c r="J35" i="1"/>
  <c r="J36" i="1"/>
  <c r="L36" i="1"/>
  <c r="L35" i="1"/>
  <c r="L34" i="1"/>
  <c r="L33" i="1"/>
  <c r="L32" i="1"/>
  <c r="L31" i="1"/>
  <c r="L30" i="1"/>
  <c r="D26" i="1"/>
  <c r="I26" i="1"/>
  <c r="M27" i="1"/>
  <c r="M30" i="1"/>
  <c r="M31" i="1"/>
  <c r="M32" i="1"/>
  <c r="M33" i="1"/>
  <c r="M34" i="1"/>
  <c r="M35" i="1"/>
  <c r="M36" i="1"/>
  <c r="L29" i="1"/>
  <c r="L26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I19" i="1"/>
  <c r="I18" i="1"/>
  <c r="I17" i="1"/>
  <c r="I16" i="1"/>
  <c r="I15" i="1"/>
  <c r="I14" i="1"/>
  <c r="I13" i="1"/>
  <c r="I12" i="1"/>
  <c r="J12" i="1"/>
  <c r="J13" i="1"/>
  <c r="J14" i="1"/>
  <c r="J15" i="1"/>
  <c r="J16" i="1"/>
  <c r="J17" i="1"/>
  <c r="J18" i="1"/>
  <c r="J19" i="1"/>
  <c r="L19" i="1"/>
  <c r="L18" i="1"/>
  <c r="L17" i="1"/>
  <c r="L16" i="1"/>
  <c r="L15" i="1"/>
  <c r="L14" i="1"/>
  <c r="L13" i="1"/>
  <c r="D9" i="1"/>
  <c r="I9" i="1"/>
  <c r="M10" i="1"/>
  <c r="M13" i="1"/>
  <c r="M14" i="1"/>
  <c r="M15" i="1"/>
  <c r="M16" i="1"/>
  <c r="M17" i="1"/>
  <c r="M18" i="1"/>
  <c r="M19" i="1"/>
  <c r="L12" i="1"/>
</calcChain>
</file>

<file path=xl/sharedStrings.xml><?xml version="1.0" encoding="utf-8"?>
<sst xmlns="http://schemas.openxmlformats.org/spreadsheetml/2006/main" count="87" uniqueCount="51">
  <si>
    <t>Measure the best fertiliser, rates and pastures for your farm.</t>
  </si>
  <si>
    <t>Name</t>
  </si>
  <si>
    <t>Instructions are in red. Don’t type over blue cells as they contain formulae. Enter your figures in the yellow cells.</t>
  </si>
  <si>
    <t>This spreadsheet can be used for fertilisers, costs, pasture species, crops, method, etc.</t>
  </si>
  <si>
    <t>Quantities should be measured before and after each grazing. (See Date)</t>
  </si>
  <si>
    <t>Dry Matter (DM) is eye assessed or measured before and after grazing with a PastureGauge© or see below.</t>
  </si>
  <si>
    <t>Fertiliser Trial</t>
  </si>
  <si>
    <t>Fertiliser cost/kg spread&gt;</t>
  </si>
  <si>
    <t>Brand of fertiliser</t>
  </si>
  <si>
    <t>Enter pasture species, crop, method, etc.</t>
  </si>
  <si>
    <t>Paddock #</t>
  </si>
  <si>
    <t>kg/a</t>
  </si>
  <si>
    <t>Cost/a</t>
  </si>
  <si>
    <t>Value kg DM</t>
  </si>
  <si>
    <t>Before</t>
  </si>
  <si>
    <t>After</t>
  </si>
  <si>
    <t>Yield</t>
  </si>
  <si>
    <t>Total DM</t>
  </si>
  <si>
    <t>Extra cost/ha&gt;</t>
  </si>
  <si>
    <t>Change the descriptions in these two rows</t>
  </si>
  <si>
    <t>Date</t>
  </si>
  <si>
    <t>Grazing</t>
  </si>
  <si>
    <t>/Grazing</t>
  </si>
  <si>
    <t>kg DM</t>
  </si>
  <si>
    <t>$ Gain/Loss</t>
  </si>
  <si>
    <t xml:space="preserve"> to suit your trials. See list below. </t>
  </si>
  <si>
    <t>Don't use Cut and Paste to move figures because the computer follows the item and creates mistakes by adding the amount in twice.</t>
  </si>
  <si>
    <r>
      <rPr>
        <sz val="14"/>
        <color indexed="11"/>
        <rFont val="Times"/>
      </rPr>
      <t>You can Copy and Paste</t>
    </r>
    <r>
      <rPr>
        <u/>
        <sz val="14"/>
        <color indexed="11"/>
        <rFont val="Times"/>
      </rPr>
      <t xml:space="preserve"> rows</t>
    </r>
    <r>
      <rPr>
        <sz val="14"/>
        <color indexed="11"/>
        <rFont val="Times"/>
      </rPr>
      <t xml:space="preserve"> down to create more rows. </t>
    </r>
  </si>
  <si>
    <t>Pasture Species Trial</t>
  </si>
  <si>
    <t>New Ryegrass</t>
  </si>
  <si>
    <t>Extra Cost/lb</t>
  </si>
  <si>
    <t>Control</t>
  </si>
  <si>
    <t>(old pasture)</t>
  </si>
  <si>
    <t>Extra Cost/kg</t>
  </si>
  <si>
    <t>Rate/a</t>
  </si>
  <si>
    <t>Cost/ha Sown</t>
  </si>
  <si>
    <t>Cost/ha</t>
  </si>
  <si>
    <t>Difference</t>
  </si>
  <si>
    <t>Net cost/ha&gt;</t>
  </si>
  <si>
    <t>You can do the following comparisons with this spreadsheet, and others:</t>
  </si>
  <si>
    <t>Fertilising</t>
  </si>
  <si>
    <t>Liming</t>
  </si>
  <si>
    <t>New pasture species</t>
  </si>
  <si>
    <t>Irrigation</t>
  </si>
  <si>
    <t>Subsoiling</t>
  </si>
  <si>
    <t>Chisel ploughing versus mouldboard ploughing</t>
  </si>
  <si>
    <t>Drilling in new pastures</t>
  </si>
  <si>
    <t>Overseeding</t>
  </si>
  <si>
    <t xml:space="preserve"> </t>
  </si>
  <si>
    <t>Weed control</t>
  </si>
  <si>
    <t>Crop comparisons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</si>
</sst>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d&quot;/&quot;m&quot;/&quot;yy"/>
    <numFmt numFmtId="167" formatCode="#,##0.000"/>
  </numFmts>
  <fonts count="9" x14ac:knownFonts="1">
    <font>
      <sz val="10"/>
      <color indexed="8"/>
      <name val="Geneva"/>
    </font>
    <font>
      <b/>
      <sz val="16"/>
      <color indexed="8"/>
      <name val="Times"/>
    </font>
    <font>
      <sz val="14"/>
      <color indexed="8"/>
      <name val="Times"/>
    </font>
    <font>
      <b/>
      <sz val="14"/>
      <color indexed="8"/>
      <name val="Times"/>
    </font>
    <font>
      <b/>
      <sz val="14"/>
      <color indexed="11"/>
      <name val="Times"/>
    </font>
    <font>
      <u/>
      <sz val="14"/>
      <color indexed="8"/>
      <name val="Times"/>
    </font>
    <font>
      <sz val="14"/>
      <color indexed="11"/>
      <name val="Times"/>
    </font>
    <font>
      <sz val="14"/>
      <color indexed="13"/>
      <name val="Times"/>
    </font>
    <font>
      <u/>
      <sz val="14"/>
      <color indexed="11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horizontal="left"/>
    </xf>
    <xf numFmtId="15" fontId="2" fillId="3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49" fontId="4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15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right"/>
    </xf>
    <xf numFmtId="166" fontId="2" fillId="3" borderId="1" xfId="0" applyNumberFormat="1" applyFont="1" applyFill="1" applyBorder="1" applyAlignment="1"/>
    <xf numFmtId="3" fontId="2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2600"/>
      <rgbColor rgb="FF61E1EB"/>
      <rgbColor rgb="FFDD0806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tabSelected="1" workbookViewId="0">
      <selection activeCell="L1" sqref="L1"/>
    </sheetView>
  </sheetViews>
  <sheetFormatPr baseColWidth="10" defaultColWidth="7.7109375" defaultRowHeight="15" customHeight="1" x14ac:dyDescent="0.2"/>
  <cols>
    <col min="1" max="1" width="9" style="1" customWidth="1"/>
    <col min="2" max="2" width="10.85546875" style="1" customWidth="1"/>
    <col min="3" max="3" width="15.7109375" style="1" customWidth="1"/>
    <col min="4" max="4" width="14.140625" style="1" customWidth="1"/>
    <col min="5" max="5" width="10.140625" style="1" customWidth="1"/>
    <col min="6" max="6" width="1.85546875" style="1" customWidth="1"/>
    <col min="7" max="7" width="8.7109375" style="1" customWidth="1"/>
    <col min="8" max="8" width="9.5703125" style="1" customWidth="1"/>
    <col min="9" max="9" width="9.85546875" style="1" customWidth="1"/>
    <col min="10" max="10" width="10.42578125" style="1" customWidth="1"/>
    <col min="11" max="11" width="2.140625" style="1" customWidth="1"/>
    <col min="12" max="12" width="13" style="1" customWidth="1"/>
    <col min="13" max="13" width="14.140625" style="1" customWidth="1"/>
    <col min="14" max="14" width="11.140625" style="1" customWidth="1"/>
    <col min="15" max="15" width="8.42578125" style="1" customWidth="1"/>
    <col min="16" max="16" width="21.5703125" style="1" customWidth="1"/>
    <col min="17" max="256" width="7.7109375" customWidth="1"/>
  </cols>
  <sheetData>
    <row r="1" spans="1:16" ht="2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4" t="s">
        <v>1</v>
      </c>
      <c r="K1" s="3"/>
      <c r="L1" s="3"/>
      <c r="M1" s="5">
        <v>41329</v>
      </c>
      <c r="N1" s="6"/>
      <c r="O1" s="3"/>
      <c r="P1" s="6"/>
    </row>
    <row r="2" spans="1:16" ht="25" customHeight="1" x14ac:dyDescent="0.25">
      <c r="A2" s="7" t="s">
        <v>2</v>
      </c>
      <c r="B2" s="3"/>
      <c r="C2" s="3"/>
      <c r="D2" s="3"/>
      <c r="E2" s="3"/>
      <c r="F2" s="3"/>
      <c r="G2" s="3"/>
      <c r="H2" s="3"/>
      <c r="I2" s="3"/>
      <c r="J2" s="8"/>
      <c r="K2" s="3"/>
      <c r="L2" s="3"/>
      <c r="M2" s="9"/>
      <c r="N2" s="10"/>
      <c r="O2" s="3"/>
      <c r="P2" s="6"/>
    </row>
    <row r="3" spans="1:16" ht="25" customHeight="1" x14ac:dyDescent="0.25">
      <c r="A3" s="11" t="s">
        <v>3</v>
      </c>
      <c r="B3" s="3"/>
      <c r="C3" s="3"/>
      <c r="D3" s="3"/>
      <c r="E3" s="3"/>
      <c r="F3" s="3"/>
      <c r="G3" s="3"/>
      <c r="H3" s="3"/>
      <c r="I3" s="3"/>
      <c r="J3" s="8"/>
      <c r="K3" s="3"/>
      <c r="L3" s="3"/>
      <c r="M3" s="12"/>
      <c r="N3" s="10"/>
      <c r="O3" s="3"/>
      <c r="P3" s="6"/>
    </row>
    <row r="4" spans="1:16" ht="25" customHeight="1" x14ac:dyDescent="0.25">
      <c r="A4" s="11" t="s">
        <v>4</v>
      </c>
      <c r="B4" s="3"/>
      <c r="C4" s="3"/>
      <c r="D4" s="3"/>
      <c r="E4" s="3"/>
      <c r="F4" s="3"/>
      <c r="G4" s="3"/>
      <c r="H4" s="3"/>
      <c r="I4" s="3"/>
      <c r="J4" s="8"/>
      <c r="K4" s="3"/>
      <c r="L4" s="3"/>
      <c r="M4" s="12"/>
      <c r="N4" s="10"/>
      <c r="O4" s="3"/>
      <c r="P4" s="6"/>
    </row>
    <row r="5" spans="1:16" ht="21" customHeight="1" x14ac:dyDescent="0.25">
      <c r="A5" s="11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</row>
    <row r="6" spans="1:16" ht="2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/>
      <c r="O6" s="6"/>
      <c r="P6" s="6"/>
    </row>
    <row r="7" spans="1:16" ht="21" customHeight="1" x14ac:dyDescent="0.25">
      <c r="A7" s="13" t="s">
        <v>6</v>
      </c>
      <c r="B7" s="14"/>
      <c r="C7" s="3"/>
      <c r="D7" s="15" t="s">
        <v>7</v>
      </c>
      <c r="E7" s="16">
        <v>0.2</v>
      </c>
      <c r="F7" s="17" t="s">
        <v>8</v>
      </c>
      <c r="G7" s="3"/>
      <c r="H7" s="14"/>
      <c r="I7" s="18"/>
      <c r="J7" s="11" t="s">
        <v>9</v>
      </c>
      <c r="K7" s="3"/>
      <c r="L7" s="19"/>
      <c r="M7" s="3"/>
      <c r="N7" s="3"/>
      <c r="O7" s="6"/>
      <c r="P7" s="6"/>
    </row>
    <row r="8" spans="1:16" ht="21" customHeight="1" x14ac:dyDescent="0.25">
      <c r="A8" s="6"/>
      <c r="B8" s="15" t="s">
        <v>10</v>
      </c>
      <c r="C8" s="20" t="s">
        <v>11</v>
      </c>
      <c r="D8" s="20" t="s">
        <v>12</v>
      </c>
      <c r="E8" s="21"/>
      <c r="F8" s="3"/>
      <c r="G8" s="15" t="s">
        <v>10</v>
      </c>
      <c r="H8" s="20" t="s">
        <v>11</v>
      </c>
      <c r="I8" s="20" t="s">
        <v>12</v>
      </c>
      <c r="J8" s="21"/>
      <c r="K8" s="3"/>
      <c r="L8" s="3"/>
      <c r="M8" s="20" t="s">
        <v>13</v>
      </c>
      <c r="N8" s="22"/>
      <c r="O8" s="6"/>
      <c r="P8" s="6"/>
    </row>
    <row r="9" spans="1:16" ht="21" customHeight="1" x14ac:dyDescent="0.25">
      <c r="A9" s="6"/>
      <c r="B9" s="23">
        <v>1</v>
      </c>
      <c r="C9" s="24">
        <v>750</v>
      </c>
      <c r="D9" s="25">
        <f>C9*E7</f>
        <v>150</v>
      </c>
      <c r="E9" s="3"/>
      <c r="F9" s="3"/>
      <c r="G9" s="23">
        <v>2</v>
      </c>
      <c r="H9" s="24">
        <v>500</v>
      </c>
      <c r="I9" s="25">
        <f>H9*E7</f>
        <v>100</v>
      </c>
      <c r="J9" s="3"/>
      <c r="K9" s="3"/>
      <c r="L9" s="3"/>
      <c r="M9" s="19">
        <v>0.1</v>
      </c>
      <c r="N9" s="3"/>
      <c r="O9" s="6"/>
      <c r="P9" s="6"/>
    </row>
    <row r="10" spans="1:16" ht="21" customHeight="1" x14ac:dyDescent="0.25">
      <c r="A10" s="14"/>
      <c r="B10" s="20" t="s">
        <v>14</v>
      </c>
      <c r="C10" s="20" t="s">
        <v>15</v>
      </c>
      <c r="D10" s="20" t="s">
        <v>16</v>
      </c>
      <c r="E10" s="20" t="s">
        <v>17</v>
      </c>
      <c r="F10" s="3"/>
      <c r="G10" s="20" t="s">
        <v>14</v>
      </c>
      <c r="H10" s="20" t="s">
        <v>15</v>
      </c>
      <c r="I10" s="20" t="s">
        <v>16</v>
      </c>
      <c r="J10" s="20" t="s">
        <v>17</v>
      </c>
      <c r="K10" s="3"/>
      <c r="L10" s="15" t="s">
        <v>18</v>
      </c>
      <c r="M10" s="25">
        <f>D9-I9</f>
        <v>50</v>
      </c>
      <c r="N10" s="26" t="s">
        <v>19</v>
      </c>
      <c r="O10" s="6"/>
      <c r="P10" s="6"/>
    </row>
    <row r="11" spans="1:16" ht="21" customHeight="1" x14ac:dyDescent="0.25">
      <c r="A11" s="27" t="s">
        <v>20</v>
      </c>
      <c r="B11" s="20" t="s">
        <v>21</v>
      </c>
      <c r="C11" s="20" t="s">
        <v>21</v>
      </c>
      <c r="D11" s="20" t="s">
        <v>22</v>
      </c>
      <c r="E11" s="20" t="s">
        <v>16</v>
      </c>
      <c r="F11" s="3"/>
      <c r="G11" s="20" t="s">
        <v>21</v>
      </c>
      <c r="H11" s="20" t="s">
        <v>21</v>
      </c>
      <c r="I11" s="20" t="s">
        <v>22</v>
      </c>
      <c r="J11" s="20" t="s">
        <v>16</v>
      </c>
      <c r="K11" s="3"/>
      <c r="L11" s="20" t="s">
        <v>23</v>
      </c>
      <c r="M11" s="20" t="s">
        <v>24</v>
      </c>
      <c r="N11" s="26" t="s">
        <v>25</v>
      </c>
      <c r="O11" s="6"/>
      <c r="P11" s="6"/>
    </row>
    <row r="12" spans="1:16" ht="21" customHeight="1" x14ac:dyDescent="0.25">
      <c r="A12" s="28">
        <v>33647</v>
      </c>
      <c r="B12" s="24">
        <v>2800</v>
      </c>
      <c r="C12" s="24">
        <v>1680</v>
      </c>
      <c r="D12" s="29">
        <f t="shared" ref="D12:D19" si="0">B12-C12</f>
        <v>1120</v>
      </c>
      <c r="E12" s="29">
        <f>D12</f>
        <v>1120</v>
      </c>
      <c r="F12" s="3"/>
      <c r="G12" s="24">
        <v>2800</v>
      </c>
      <c r="H12" s="24">
        <v>1680</v>
      </c>
      <c r="I12" s="29">
        <f t="shared" ref="I12:I19" si="1">G12-H12</f>
        <v>1120</v>
      </c>
      <c r="J12" s="29">
        <f>I12</f>
        <v>1120</v>
      </c>
      <c r="K12" s="3"/>
      <c r="L12" s="30">
        <f t="shared" ref="L12:L19" si="2">E12-J12</f>
        <v>0</v>
      </c>
      <c r="M12" s="19"/>
      <c r="N12" s="22"/>
      <c r="O12" s="6"/>
      <c r="P12" s="6"/>
    </row>
    <row r="13" spans="1:16" ht="21" customHeight="1" x14ac:dyDescent="0.25">
      <c r="A13" s="28">
        <v>33657</v>
      </c>
      <c r="B13" s="24">
        <v>2700</v>
      </c>
      <c r="C13" s="24">
        <v>1600</v>
      </c>
      <c r="D13" s="29">
        <f t="shared" si="0"/>
        <v>1100</v>
      </c>
      <c r="E13" s="29">
        <f t="shared" ref="E13:E19" si="3">E12+D13</f>
        <v>2220</v>
      </c>
      <c r="F13" s="3"/>
      <c r="G13" s="24">
        <v>2600</v>
      </c>
      <c r="H13" s="24">
        <v>1550</v>
      </c>
      <c r="I13" s="29">
        <f t="shared" si="1"/>
        <v>1050</v>
      </c>
      <c r="J13" s="29">
        <f t="shared" ref="J13:J19" si="4">I13+J12</f>
        <v>2170</v>
      </c>
      <c r="K13" s="3"/>
      <c r="L13" s="30">
        <f t="shared" si="2"/>
        <v>50</v>
      </c>
      <c r="M13" s="31">
        <f>(M9*L13)-M10</f>
        <v>-45</v>
      </c>
      <c r="N13" s="22"/>
      <c r="O13" s="6"/>
      <c r="P13" s="6"/>
    </row>
    <row r="14" spans="1:16" ht="21" customHeight="1" x14ac:dyDescent="0.25">
      <c r="A14" s="28">
        <v>33668</v>
      </c>
      <c r="B14" s="24">
        <v>2750</v>
      </c>
      <c r="C14" s="24">
        <v>1660</v>
      </c>
      <c r="D14" s="29">
        <f t="shared" si="0"/>
        <v>1090</v>
      </c>
      <c r="E14" s="29">
        <f t="shared" si="3"/>
        <v>3310</v>
      </c>
      <c r="F14" s="3"/>
      <c r="G14" s="24">
        <v>2550</v>
      </c>
      <c r="H14" s="24">
        <v>1600</v>
      </c>
      <c r="I14" s="29">
        <f t="shared" si="1"/>
        <v>950</v>
      </c>
      <c r="J14" s="29">
        <f t="shared" si="4"/>
        <v>3120</v>
      </c>
      <c r="K14" s="3"/>
      <c r="L14" s="30">
        <f t="shared" si="2"/>
        <v>190</v>
      </c>
      <c r="M14" s="31">
        <f t="shared" ref="M14:M19" si="5">($M$26*L14)+M13</f>
        <v>-26</v>
      </c>
      <c r="N14" s="22"/>
      <c r="O14" s="6"/>
      <c r="P14" s="6"/>
    </row>
    <row r="15" spans="1:16" ht="21" customHeight="1" x14ac:dyDescent="0.25">
      <c r="A15" s="28">
        <v>33678</v>
      </c>
      <c r="B15" s="24">
        <v>2800</v>
      </c>
      <c r="C15" s="24">
        <v>1700</v>
      </c>
      <c r="D15" s="29">
        <f t="shared" si="0"/>
        <v>1100</v>
      </c>
      <c r="E15" s="29">
        <f t="shared" si="3"/>
        <v>4410</v>
      </c>
      <c r="F15" s="3"/>
      <c r="G15" s="24">
        <v>2600</v>
      </c>
      <c r="H15" s="24">
        <v>1650</v>
      </c>
      <c r="I15" s="29">
        <f t="shared" si="1"/>
        <v>950</v>
      </c>
      <c r="J15" s="29">
        <f t="shared" si="4"/>
        <v>4070</v>
      </c>
      <c r="K15" s="3"/>
      <c r="L15" s="30">
        <f t="shared" si="2"/>
        <v>340</v>
      </c>
      <c r="M15" s="31">
        <f t="shared" si="5"/>
        <v>8</v>
      </c>
      <c r="N15" s="22"/>
      <c r="O15" s="6"/>
      <c r="P15" s="6"/>
    </row>
    <row r="16" spans="1:16" ht="21" customHeight="1" x14ac:dyDescent="0.25">
      <c r="A16" s="32">
        <v>33688</v>
      </c>
      <c r="B16" s="24">
        <v>2800</v>
      </c>
      <c r="C16" s="24">
        <v>1700</v>
      </c>
      <c r="D16" s="29">
        <f t="shared" si="0"/>
        <v>1100</v>
      </c>
      <c r="E16" s="29">
        <f t="shared" si="3"/>
        <v>5510</v>
      </c>
      <c r="F16" s="3"/>
      <c r="G16" s="24">
        <v>2600</v>
      </c>
      <c r="H16" s="24">
        <v>1650</v>
      </c>
      <c r="I16" s="29">
        <f t="shared" si="1"/>
        <v>950</v>
      </c>
      <c r="J16" s="29">
        <f t="shared" si="4"/>
        <v>5020</v>
      </c>
      <c r="K16" s="3"/>
      <c r="L16" s="30">
        <f t="shared" si="2"/>
        <v>490</v>
      </c>
      <c r="M16" s="31">
        <f t="shared" si="5"/>
        <v>57</v>
      </c>
      <c r="N16" s="22"/>
      <c r="O16" s="6"/>
      <c r="P16" s="6"/>
    </row>
    <row r="17" spans="1:16" ht="21" customHeight="1" x14ac:dyDescent="0.25">
      <c r="A17" s="32">
        <v>33698</v>
      </c>
      <c r="B17" s="24">
        <v>2800</v>
      </c>
      <c r="C17" s="24">
        <v>1700</v>
      </c>
      <c r="D17" s="29">
        <f t="shared" si="0"/>
        <v>1100</v>
      </c>
      <c r="E17" s="29">
        <f t="shared" si="3"/>
        <v>6610</v>
      </c>
      <c r="F17" s="3"/>
      <c r="G17" s="24">
        <v>2600</v>
      </c>
      <c r="H17" s="24">
        <v>1650</v>
      </c>
      <c r="I17" s="29">
        <f t="shared" si="1"/>
        <v>950</v>
      </c>
      <c r="J17" s="29">
        <f t="shared" si="4"/>
        <v>5970</v>
      </c>
      <c r="K17" s="3"/>
      <c r="L17" s="30">
        <f t="shared" si="2"/>
        <v>640</v>
      </c>
      <c r="M17" s="31">
        <f t="shared" si="5"/>
        <v>121</v>
      </c>
      <c r="N17" s="22"/>
      <c r="O17" s="6"/>
      <c r="P17" s="6"/>
    </row>
    <row r="18" spans="1:16" ht="21" customHeight="1" x14ac:dyDescent="0.25">
      <c r="A18" s="32">
        <v>33708</v>
      </c>
      <c r="B18" s="24">
        <v>2800</v>
      </c>
      <c r="C18" s="24">
        <v>1700</v>
      </c>
      <c r="D18" s="29">
        <f t="shared" si="0"/>
        <v>1100</v>
      </c>
      <c r="E18" s="29">
        <f t="shared" si="3"/>
        <v>7710</v>
      </c>
      <c r="F18" s="3"/>
      <c r="G18" s="24">
        <v>2600</v>
      </c>
      <c r="H18" s="24">
        <v>1650</v>
      </c>
      <c r="I18" s="29">
        <f t="shared" si="1"/>
        <v>950</v>
      </c>
      <c r="J18" s="29">
        <f t="shared" si="4"/>
        <v>6920</v>
      </c>
      <c r="K18" s="3"/>
      <c r="L18" s="30">
        <f t="shared" si="2"/>
        <v>790</v>
      </c>
      <c r="M18" s="31">
        <f t="shared" si="5"/>
        <v>200</v>
      </c>
      <c r="N18" s="22"/>
      <c r="O18" s="6"/>
      <c r="P18" s="6"/>
    </row>
    <row r="19" spans="1:16" ht="21" customHeight="1" x14ac:dyDescent="0.25">
      <c r="A19" s="32">
        <v>33718</v>
      </c>
      <c r="B19" s="24">
        <v>2800</v>
      </c>
      <c r="C19" s="24">
        <v>1700</v>
      </c>
      <c r="D19" s="29">
        <f t="shared" si="0"/>
        <v>1100</v>
      </c>
      <c r="E19" s="29">
        <f t="shared" si="3"/>
        <v>8810</v>
      </c>
      <c r="F19" s="3"/>
      <c r="G19" s="24">
        <v>2600</v>
      </c>
      <c r="H19" s="24">
        <v>1650</v>
      </c>
      <c r="I19" s="29">
        <f t="shared" si="1"/>
        <v>950</v>
      </c>
      <c r="J19" s="29">
        <f t="shared" si="4"/>
        <v>7870</v>
      </c>
      <c r="K19" s="3"/>
      <c r="L19" s="30">
        <f t="shared" si="2"/>
        <v>940</v>
      </c>
      <c r="M19" s="31">
        <f t="shared" si="5"/>
        <v>294</v>
      </c>
      <c r="N19" s="22"/>
      <c r="O19" s="6"/>
      <c r="P19" s="6"/>
    </row>
    <row r="20" spans="1:16" ht="21" customHeight="1" x14ac:dyDescent="0.25">
      <c r="A20" s="26" t="s">
        <v>26</v>
      </c>
      <c r="B20" s="33"/>
      <c r="C20" s="33"/>
      <c r="D20" s="33"/>
      <c r="E20" s="3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21" customHeight="1" x14ac:dyDescent="0.25">
      <c r="A21" s="26" t="s">
        <v>27</v>
      </c>
      <c r="B21" s="33"/>
      <c r="C21" s="33"/>
      <c r="D21" s="33"/>
      <c r="E21" s="33"/>
      <c r="F21" s="3"/>
      <c r="G21" s="3"/>
      <c r="H21" s="3"/>
      <c r="I21" s="3"/>
      <c r="J21" s="3"/>
      <c r="K21" s="3"/>
      <c r="L21" s="3"/>
      <c r="M21" s="3"/>
      <c r="N21" s="6"/>
      <c r="O21" s="6"/>
      <c r="P21" s="6"/>
    </row>
    <row r="22" spans="1:16" ht="21" customHeight="1" x14ac:dyDescent="0.25">
      <c r="A22" s="22"/>
      <c r="B22" s="6"/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6"/>
      <c r="O22" s="6"/>
      <c r="P22" s="6"/>
    </row>
    <row r="23" spans="1:16" ht="21" customHeight="1" x14ac:dyDescent="0.25">
      <c r="A23" s="9" t="s">
        <v>28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/>
      <c r="P23" s="6"/>
    </row>
    <row r="24" spans="1:16" ht="21" customHeight="1" x14ac:dyDescent="0.25">
      <c r="A24" s="6"/>
      <c r="B24" s="13" t="s">
        <v>29</v>
      </c>
      <c r="C24" s="3"/>
      <c r="D24" s="15" t="s">
        <v>30</v>
      </c>
      <c r="E24" s="34">
        <v>5</v>
      </c>
      <c r="F24" s="3"/>
      <c r="G24" s="13" t="s">
        <v>31</v>
      </c>
      <c r="H24" s="11" t="s">
        <v>32</v>
      </c>
      <c r="I24" s="3"/>
      <c r="J24" s="3"/>
      <c r="K24" s="3"/>
      <c r="L24" s="15" t="s">
        <v>33</v>
      </c>
      <c r="M24" s="34">
        <v>0</v>
      </c>
      <c r="N24" s="3"/>
      <c r="O24" s="6"/>
      <c r="P24" s="6"/>
    </row>
    <row r="25" spans="1:16" ht="21" customHeight="1" x14ac:dyDescent="0.25">
      <c r="A25" s="6"/>
      <c r="B25" s="15" t="s">
        <v>10</v>
      </c>
      <c r="C25" s="20" t="s">
        <v>34</v>
      </c>
      <c r="D25" s="20" t="s">
        <v>35</v>
      </c>
      <c r="E25" s="3"/>
      <c r="F25" s="3"/>
      <c r="G25" s="15" t="s">
        <v>10</v>
      </c>
      <c r="H25" s="20" t="s">
        <v>34</v>
      </c>
      <c r="I25" s="20" t="s">
        <v>36</v>
      </c>
      <c r="J25" s="3"/>
      <c r="K25" s="3"/>
      <c r="L25" s="35" t="s">
        <v>37</v>
      </c>
      <c r="M25" s="35" t="s">
        <v>13</v>
      </c>
      <c r="N25" s="6"/>
      <c r="O25" s="6"/>
      <c r="P25" s="6"/>
    </row>
    <row r="26" spans="1:16" ht="21" customHeight="1" x14ac:dyDescent="0.25">
      <c r="A26" s="6"/>
      <c r="B26" s="23">
        <v>4</v>
      </c>
      <c r="C26" s="24">
        <v>25</v>
      </c>
      <c r="D26" s="31">
        <f>E24*C26</f>
        <v>125</v>
      </c>
      <c r="E26" s="3"/>
      <c r="F26" s="3"/>
      <c r="G26" s="23">
        <v>5</v>
      </c>
      <c r="H26" s="24">
        <v>0</v>
      </c>
      <c r="I26" s="31">
        <f>$L$7*H26</f>
        <v>0</v>
      </c>
      <c r="J26" s="3"/>
      <c r="K26" s="3"/>
      <c r="L26" s="31">
        <f>D26-I26</f>
        <v>125</v>
      </c>
      <c r="M26" s="16">
        <v>0.1</v>
      </c>
      <c r="N26" s="3"/>
      <c r="O26" s="3"/>
      <c r="P26" s="3"/>
    </row>
    <row r="27" spans="1:16" ht="21" customHeight="1" x14ac:dyDescent="0.25">
      <c r="A27" s="6"/>
      <c r="B27" s="20" t="s">
        <v>14</v>
      </c>
      <c r="C27" s="20" t="s">
        <v>15</v>
      </c>
      <c r="D27" s="20" t="s">
        <v>16</v>
      </c>
      <c r="E27" s="20" t="s">
        <v>17</v>
      </c>
      <c r="F27" s="3"/>
      <c r="G27" s="20" t="s">
        <v>14</v>
      </c>
      <c r="H27" s="35" t="s">
        <v>15</v>
      </c>
      <c r="I27" s="35" t="s">
        <v>16</v>
      </c>
      <c r="J27" s="35" t="s">
        <v>17</v>
      </c>
      <c r="K27" s="3"/>
      <c r="L27" s="11" t="s">
        <v>38</v>
      </c>
      <c r="M27" s="25">
        <f>D26-I26</f>
        <v>125</v>
      </c>
      <c r="N27" s="3"/>
      <c r="O27" s="6"/>
      <c r="P27" s="6"/>
    </row>
    <row r="28" spans="1:16" ht="21" customHeight="1" x14ac:dyDescent="0.25">
      <c r="A28" s="27" t="s">
        <v>20</v>
      </c>
      <c r="B28" s="20" t="s">
        <v>21</v>
      </c>
      <c r="C28" s="20" t="s">
        <v>21</v>
      </c>
      <c r="D28" s="20" t="s">
        <v>22</v>
      </c>
      <c r="E28" s="20" t="s">
        <v>16</v>
      </c>
      <c r="F28" s="3"/>
      <c r="G28" s="20" t="s">
        <v>21</v>
      </c>
      <c r="H28" s="35" t="s">
        <v>21</v>
      </c>
      <c r="I28" s="35" t="s">
        <v>22</v>
      </c>
      <c r="J28" s="35" t="s">
        <v>16</v>
      </c>
      <c r="K28" s="3"/>
      <c r="L28" s="35" t="s">
        <v>23</v>
      </c>
      <c r="M28" s="35" t="s">
        <v>24</v>
      </c>
      <c r="N28" s="10"/>
      <c r="O28" s="6"/>
      <c r="P28" s="6"/>
    </row>
    <row r="29" spans="1:16" ht="21" customHeight="1" x14ac:dyDescent="0.25">
      <c r="A29" s="28">
        <v>33647</v>
      </c>
      <c r="B29" s="24">
        <v>2800</v>
      </c>
      <c r="C29" s="24">
        <v>1680</v>
      </c>
      <c r="D29" s="29">
        <f t="shared" ref="D29:D36" si="6">B29-C29</f>
        <v>1120</v>
      </c>
      <c r="E29" s="29">
        <f>D29</f>
        <v>1120</v>
      </c>
      <c r="F29" s="3"/>
      <c r="G29" s="24">
        <v>2800</v>
      </c>
      <c r="H29" s="24">
        <v>1680</v>
      </c>
      <c r="I29" s="29">
        <f t="shared" ref="I29:I36" si="7">G29-H29</f>
        <v>1120</v>
      </c>
      <c r="J29" s="29">
        <f>I29</f>
        <v>1120</v>
      </c>
      <c r="K29" s="3"/>
      <c r="L29" s="30">
        <f t="shared" ref="L29:L36" si="8">E29-J29</f>
        <v>0</v>
      </c>
      <c r="M29" s="19"/>
      <c r="N29" s="3"/>
      <c r="O29" s="3"/>
      <c r="P29" s="6"/>
    </row>
    <row r="30" spans="1:16" ht="21" customHeight="1" x14ac:dyDescent="0.25">
      <c r="A30" s="28">
        <v>33657</v>
      </c>
      <c r="B30" s="24">
        <v>2700</v>
      </c>
      <c r="C30" s="24">
        <v>1600</v>
      </c>
      <c r="D30" s="29">
        <f t="shared" si="6"/>
        <v>1100</v>
      </c>
      <c r="E30" s="29">
        <f t="shared" ref="E30:E36" si="9">E29+D30</f>
        <v>2220</v>
      </c>
      <c r="F30" s="3"/>
      <c r="G30" s="24">
        <v>2600</v>
      </c>
      <c r="H30" s="24">
        <v>1550</v>
      </c>
      <c r="I30" s="29">
        <f t="shared" si="7"/>
        <v>1050</v>
      </c>
      <c r="J30" s="29">
        <f t="shared" ref="J30:J36" si="10">I30+J29</f>
        <v>2170</v>
      </c>
      <c r="K30" s="3"/>
      <c r="L30" s="30">
        <f t="shared" si="8"/>
        <v>50</v>
      </c>
      <c r="M30" s="31">
        <f>(M26*L30)-M27</f>
        <v>-120</v>
      </c>
      <c r="N30" s="3"/>
      <c r="O30" s="3"/>
      <c r="P30" s="6"/>
    </row>
    <row r="31" spans="1:16" ht="21" customHeight="1" x14ac:dyDescent="0.25">
      <c r="A31" s="28">
        <v>33668</v>
      </c>
      <c r="B31" s="24">
        <v>2750</v>
      </c>
      <c r="C31" s="24">
        <v>1660</v>
      </c>
      <c r="D31" s="29">
        <f t="shared" si="6"/>
        <v>1090</v>
      </c>
      <c r="E31" s="29">
        <f t="shared" si="9"/>
        <v>3310</v>
      </c>
      <c r="F31" s="3"/>
      <c r="G31" s="24">
        <v>2550</v>
      </c>
      <c r="H31" s="24">
        <v>1600</v>
      </c>
      <c r="I31" s="29">
        <f t="shared" si="7"/>
        <v>950</v>
      </c>
      <c r="J31" s="29">
        <f t="shared" si="10"/>
        <v>3120</v>
      </c>
      <c r="K31" s="3"/>
      <c r="L31" s="30">
        <f t="shared" si="8"/>
        <v>190</v>
      </c>
      <c r="M31" s="31">
        <f t="shared" ref="M31:M36" si="11">($M$26*L31)+M30</f>
        <v>-101</v>
      </c>
      <c r="N31" s="3"/>
      <c r="O31" s="3"/>
      <c r="P31" s="6"/>
    </row>
    <row r="32" spans="1:16" ht="21" customHeight="1" x14ac:dyDescent="0.25">
      <c r="A32" s="28">
        <v>33678</v>
      </c>
      <c r="B32" s="24">
        <v>2800</v>
      </c>
      <c r="C32" s="24">
        <v>1700</v>
      </c>
      <c r="D32" s="29">
        <f t="shared" si="6"/>
        <v>1100</v>
      </c>
      <c r="E32" s="29">
        <f t="shared" si="9"/>
        <v>4410</v>
      </c>
      <c r="F32" s="3"/>
      <c r="G32" s="24">
        <v>2600</v>
      </c>
      <c r="H32" s="24">
        <v>1650</v>
      </c>
      <c r="I32" s="29">
        <f t="shared" si="7"/>
        <v>950</v>
      </c>
      <c r="J32" s="29">
        <f t="shared" si="10"/>
        <v>4070</v>
      </c>
      <c r="K32" s="3"/>
      <c r="L32" s="30">
        <f t="shared" si="8"/>
        <v>340</v>
      </c>
      <c r="M32" s="31">
        <f t="shared" si="11"/>
        <v>-67</v>
      </c>
      <c r="N32" s="3"/>
      <c r="O32" s="3"/>
      <c r="P32" s="6"/>
    </row>
    <row r="33" spans="1:16" ht="21" customHeight="1" x14ac:dyDescent="0.25">
      <c r="A33" s="28">
        <v>33688</v>
      </c>
      <c r="B33" s="24">
        <v>2800</v>
      </c>
      <c r="C33" s="24">
        <v>1700</v>
      </c>
      <c r="D33" s="29">
        <f t="shared" si="6"/>
        <v>1100</v>
      </c>
      <c r="E33" s="29">
        <f t="shared" si="9"/>
        <v>5510</v>
      </c>
      <c r="F33" s="3"/>
      <c r="G33" s="24">
        <v>2600</v>
      </c>
      <c r="H33" s="24">
        <v>1650</v>
      </c>
      <c r="I33" s="29">
        <f t="shared" si="7"/>
        <v>950</v>
      </c>
      <c r="J33" s="29">
        <f t="shared" si="10"/>
        <v>5020</v>
      </c>
      <c r="K33" s="3"/>
      <c r="L33" s="30">
        <f t="shared" si="8"/>
        <v>490</v>
      </c>
      <c r="M33" s="31">
        <f t="shared" si="11"/>
        <v>-18</v>
      </c>
      <c r="N33" s="3"/>
      <c r="O33" s="3"/>
      <c r="P33" s="6"/>
    </row>
    <row r="34" spans="1:16" ht="21" customHeight="1" x14ac:dyDescent="0.25">
      <c r="A34" s="28">
        <v>33698</v>
      </c>
      <c r="B34" s="24">
        <v>2800</v>
      </c>
      <c r="C34" s="24">
        <v>1700</v>
      </c>
      <c r="D34" s="29">
        <f t="shared" si="6"/>
        <v>1100</v>
      </c>
      <c r="E34" s="29">
        <f t="shared" si="9"/>
        <v>6610</v>
      </c>
      <c r="F34" s="3"/>
      <c r="G34" s="24">
        <v>2600</v>
      </c>
      <c r="H34" s="24">
        <v>1650</v>
      </c>
      <c r="I34" s="29">
        <f t="shared" si="7"/>
        <v>950</v>
      </c>
      <c r="J34" s="29">
        <f t="shared" si="10"/>
        <v>5970</v>
      </c>
      <c r="K34" s="3"/>
      <c r="L34" s="30">
        <f t="shared" si="8"/>
        <v>640</v>
      </c>
      <c r="M34" s="31">
        <f t="shared" si="11"/>
        <v>46</v>
      </c>
      <c r="N34" s="3"/>
      <c r="O34" s="3"/>
      <c r="P34" s="6"/>
    </row>
    <row r="35" spans="1:16" ht="21" customHeight="1" x14ac:dyDescent="0.25">
      <c r="A35" s="28">
        <v>33738</v>
      </c>
      <c r="B35" s="24">
        <v>2800</v>
      </c>
      <c r="C35" s="24">
        <v>1700</v>
      </c>
      <c r="D35" s="29">
        <f t="shared" si="6"/>
        <v>1100</v>
      </c>
      <c r="E35" s="29">
        <f t="shared" si="9"/>
        <v>7710</v>
      </c>
      <c r="F35" s="3"/>
      <c r="G35" s="24">
        <v>2600</v>
      </c>
      <c r="H35" s="24">
        <v>1650</v>
      </c>
      <c r="I35" s="29">
        <f t="shared" si="7"/>
        <v>950</v>
      </c>
      <c r="J35" s="29">
        <f t="shared" si="10"/>
        <v>6920</v>
      </c>
      <c r="K35" s="3"/>
      <c r="L35" s="30">
        <f t="shared" si="8"/>
        <v>790</v>
      </c>
      <c r="M35" s="31">
        <f t="shared" si="11"/>
        <v>125</v>
      </c>
      <c r="N35" s="3"/>
      <c r="O35" s="3"/>
      <c r="P35" s="6"/>
    </row>
    <row r="36" spans="1:16" ht="21" customHeight="1" x14ac:dyDescent="0.25">
      <c r="A36" s="28">
        <v>33748</v>
      </c>
      <c r="B36" s="24">
        <v>2800</v>
      </c>
      <c r="C36" s="24">
        <v>1700</v>
      </c>
      <c r="D36" s="29">
        <f t="shared" si="6"/>
        <v>1100</v>
      </c>
      <c r="E36" s="29">
        <f t="shared" si="9"/>
        <v>8810</v>
      </c>
      <c r="F36" s="3"/>
      <c r="G36" s="24">
        <v>2600</v>
      </c>
      <c r="H36" s="24">
        <v>1650</v>
      </c>
      <c r="I36" s="29">
        <f t="shared" si="7"/>
        <v>950</v>
      </c>
      <c r="J36" s="29">
        <f t="shared" si="10"/>
        <v>7870</v>
      </c>
      <c r="K36" s="3"/>
      <c r="L36" s="30">
        <f t="shared" si="8"/>
        <v>940</v>
      </c>
      <c r="M36" s="31">
        <f t="shared" si="11"/>
        <v>219</v>
      </c>
      <c r="N36" s="3"/>
      <c r="O36" s="3"/>
      <c r="P36" s="6"/>
    </row>
    <row r="37" spans="1:16" ht="21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21" customHeight="1" x14ac:dyDescent="0.25">
      <c r="A38" s="13" t="s">
        <v>39</v>
      </c>
      <c r="B38" s="3"/>
      <c r="C38" s="6"/>
      <c r="D38" s="3"/>
      <c r="E38" s="3"/>
      <c r="F38" s="3"/>
      <c r="G38" s="3"/>
      <c r="H38" s="6"/>
      <c r="I38" s="6"/>
      <c r="J38" s="6"/>
      <c r="K38" s="6"/>
      <c r="L38" s="6"/>
      <c r="M38" s="6"/>
      <c r="N38" s="6"/>
      <c r="O38" s="6"/>
      <c r="P38" s="6"/>
    </row>
    <row r="39" spans="1:16" ht="21" customHeight="1" x14ac:dyDescent="0.25">
      <c r="A39" s="6"/>
      <c r="B39" s="17" t="s">
        <v>40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21" customHeight="1" x14ac:dyDescent="0.25">
      <c r="A40" s="22"/>
      <c r="B40" s="11" t="s">
        <v>41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21" customHeight="1" x14ac:dyDescent="0.25">
      <c r="A41" s="21"/>
      <c r="B41" s="17" t="s">
        <v>42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21" customHeight="1" x14ac:dyDescent="0.25">
      <c r="A42" s="21"/>
      <c r="B42" s="17" t="s">
        <v>43</v>
      </c>
      <c r="C42" s="6"/>
      <c r="D42" s="6"/>
      <c r="E42" s="3"/>
      <c r="F42" s="3"/>
      <c r="G42" s="36"/>
      <c r="H42" s="6"/>
      <c r="I42" s="36"/>
      <c r="J42" s="36"/>
      <c r="K42" s="3"/>
      <c r="L42" s="21"/>
      <c r="M42" s="19"/>
      <c r="N42" s="3"/>
      <c r="O42" s="6"/>
      <c r="P42" s="6"/>
    </row>
    <row r="43" spans="1:16" ht="24" customHeight="1" x14ac:dyDescent="0.25">
      <c r="A43" s="37"/>
      <c r="B43" s="11" t="s">
        <v>44</v>
      </c>
      <c r="C43" s="6"/>
      <c r="D43" s="6"/>
      <c r="E43" s="3"/>
      <c r="F43" s="3"/>
      <c r="G43" s="3"/>
      <c r="H43" s="6"/>
      <c r="I43" s="36"/>
      <c r="J43" s="36"/>
      <c r="K43" s="3"/>
      <c r="L43" s="21"/>
      <c r="M43" s="19"/>
      <c r="N43" s="3"/>
      <c r="O43" s="6"/>
      <c r="P43" s="6"/>
    </row>
    <row r="44" spans="1:16" ht="22" customHeight="1" x14ac:dyDescent="0.25">
      <c r="A44" s="37"/>
      <c r="B44" s="17" t="s">
        <v>45</v>
      </c>
      <c r="C44" s="6"/>
      <c r="D44" s="6"/>
      <c r="E44" s="3"/>
      <c r="F44" s="3"/>
      <c r="G44" s="3"/>
      <c r="H44" s="38"/>
      <c r="I44" s="36"/>
      <c r="J44" s="36"/>
      <c r="K44" s="3"/>
      <c r="L44" s="21"/>
      <c r="M44" s="19"/>
      <c r="N44" s="6"/>
      <c r="O44" s="6"/>
      <c r="P44" s="6"/>
    </row>
    <row r="45" spans="1:16" ht="20" customHeight="1" x14ac:dyDescent="0.25">
      <c r="A45" s="21"/>
      <c r="B45" s="17" t="s">
        <v>46</v>
      </c>
      <c r="C45" s="6"/>
      <c r="D45" s="6"/>
      <c r="E45" s="3"/>
      <c r="F45" s="3"/>
      <c r="G45" s="21"/>
      <c r="H45" s="39"/>
      <c r="I45" s="36"/>
      <c r="J45" s="36"/>
      <c r="K45" s="3"/>
      <c r="L45" s="21"/>
      <c r="M45" s="19"/>
      <c r="N45" s="3"/>
      <c r="O45" s="6"/>
      <c r="P45" s="6"/>
    </row>
    <row r="46" spans="1:16" ht="20" customHeight="1" x14ac:dyDescent="0.25">
      <c r="A46" s="3"/>
      <c r="B46" s="11" t="s">
        <v>47</v>
      </c>
      <c r="C46" s="6"/>
      <c r="D46" s="6"/>
      <c r="E46" s="3"/>
      <c r="F46" s="3"/>
      <c r="G46" s="39"/>
      <c r="H46" s="40"/>
      <c r="I46" s="36"/>
      <c r="J46" s="36"/>
      <c r="K46" s="3"/>
      <c r="L46" s="21"/>
      <c r="M46" s="19"/>
      <c r="N46" s="3"/>
      <c r="O46" s="6"/>
      <c r="P46" s="6"/>
    </row>
    <row r="47" spans="1:16" ht="22" customHeight="1" x14ac:dyDescent="0.25">
      <c r="A47" s="11" t="s">
        <v>48</v>
      </c>
      <c r="B47" s="11" t="s">
        <v>49</v>
      </c>
      <c r="C47" s="6"/>
      <c r="D47" s="6"/>
      <c r="E47" s="3"/>
      <c r="F47" s="3"/>
      <c r="G47" s="40"/>
      <c r="H47" s="39"/>
      <c r="I47" s="36"/>
      <c r="J47" s="36"/>
      <c r="K47" s="3"/>
      <c r="L47" s="21"/>
      <c r="M47" s="19"/>
      <c r="N47" s="6"/>
      <c r="O47" s="6"/>
      <c r="P47" s="6"/>
    </row>
    <row r="48" spans="1:16" ht="21" customHeight="1" x14ac:dyDescent="0.25">
      <c r="A48" s="6"/>
      <c r="B48" s="17" t="s">
        <v>50</v>
      </c>
      <c r="C48" s="6"/>
      <c r="D48" s="6"/>
      <c r="E48" s="3"/>
      <c r="F48" s="3"/>
      <c r="G48" s="39"/>
      <c r="H48" s="39"/>
      <c r="I48" s="6"/>
      <c r="J48" s="6"/>
      <c r="K48" s="6"/>
      <c r="L48" s="6"/>
      <c r="M48" s="6"/>
      <c r="N48" s="6"/>
      <c r="O48" s="6"/>
      <c r="P48" s="6"/>
    </row>
    <row r="49" spans="1:16" ht="16.2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21" customHeight="1" x14ac:dyDescent="0.25">
      <c r="A50" s="6"/>
      <c r="B50" s="6"/>
      <c r="C50" s="3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6.2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21" customHeight="1" x14ac:dyDescent="0.25">
      <c r="A52" s="6"/>
      <c r="B52" s="6"/>
      <c r="C52" s="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21" customHeight="1" x14ac:dyDescent="0.25">
      <c r="A53" s="6"/>
      <c r="B53" s="6"/>
      <c r="C53" s="39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21" customHeight="1" x14ac:dyDescent="0.25">
      <c r="A54" s="6"/>
      <c r="B54" s="6"/>
      <c r="C54" s="19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21" customHeight="1" x14ac:dyDescent="0.25">
      <c r="A55" s="6"/>
      <c r="B55" s="6"/>
      <c r="C55" s="19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21" customHeight="1" x14ac:dyDescent="0.25">
      <c r="A56" s="6"/>
      <c r="B56" s="6"/>
      <c r="C56" s="19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21" customHeight="1" x14ac:dyDescent="0.25">
      <c r="A57" s="6"/>
      <c r="B57" s="6"/>
      <c r="C57" s="3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21" customHeight="1" x14ac:dyDescent="0.25">
      <c r="A58" s="6"/>
      <c r="B58" s="6"/>
      <c r="C58" s="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</sheetData>
  <pageMargins left="0.46944399999999997" right="0.46944399999999997" top="0.46944399999999997" bottom="0.46944399999999997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Trials Pasture Ferts Crops.xls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2017-02-24T23:03:45Z</dcterms:modified>
</cp:coreProperties>
</file>