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31080" windowHeight="17540" tabRatio="500"/>
  </bookViews>
  <sheets>
    <sheet name="AnalysesRPR‘s only 0303" sheetId="1" r:id="rId1"/>
  </sheets>
  <definedNames>
    <definedName name="_xlnm.Print_Area" localSheetId="0">'AnalysesRPR‘s only 0303'!$A$1:$V$25</definedName>
  </definedName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  <c r="H7" i="1"/>
  <c r="H4" i="1"/>
  <c r="H5" i="1"/>
  <c r="H6" i="1"/>
  <c r="M11" i="1"/>
  <c r="P11" i="1"/>
  <c r="U11" i="1"/>
</calcChain>
</file>

<file path=xl/sharedStrings.xml><?xml version="1.0" encoding="utf-8"?>
<sst xmlns="http://schemas.openxmlformats.org/spreadsheetml/2006/main" count="103" uniqueCount="74">
  <si>
    <t>%</t>
  </si>
  <si>
    <t>ppm</t>
  </si>
  <si>
    <t>Release</t>
  </si>
  <si>
    <t>Product</t>
  </si>
  <si>
    <t>P</t>
  </si>
  <si>
    <t>K</t>
  </si>
  <si>
    <t>S</t>
  </si>
  <si>
    <t>Mg</t>
  </si>
  <si>
    <t>CaCo3</t>
  </si>
  <si>
    <t>Ca</t>
  </si>
  <si>
    <t>A</t>
  </si>
  <si>
    <t>Al</t>
  </si>
  <si>
    <t>Cd</t>
  </si>
  <si>
    <t>Co</t>
  </si>
  <si>
    <t>Cu</t>
  </si>
  <si>
    <t>F</t>
  </si>
  <si>
    <t>Fe</t>
  </si>
  <si>
    <t>Mn</t>
  </si>
  <si>
    <t>Mo</t>
  </si>
  <si>
    <t>Na</t>
  </si>
  <si>
    <t>Pb</t>
  </si>
  <si>
    <t>U</t>
  </si>
  <si>
    <t>Zn</t>
  </si>
  <si>
    <t>Time</t>
  </si>
  <si>
    <t xml:space="preserve">Arad/Duraphos Israel Negev </t>
  </si>
  <si>
    <t>Slow</t>
  </si>
  <si>
    <t>Chatham Rise</t>
  </si>
  <si>
    <t>Fast</t>
  </si>
  <si>
    <t>Florida - North</t>
  </si>
  <si>
    <t>Gafsa - Tunisia</t>
  </si>
  <si>
    <t>&lt;5</t>
  </si>
  <si>
    <t>Ben Guerir  - Morroco</t>
  </si>
  <si>
    <t>Jordan</t>
  </si>
  <si>
    <t>&lt; 1</t>
  </si>
  <si>
    <t>Langfos - South Africa</t>
  </si>
  <si>
    <t>&lt; 10</t>
  </si>
  <si>
    <t>Medium</t>
  </si>
  <si>
    <t>Makatea Is</t>
  </si>
  <si>
    <t>Moroccon BOP BG4 Jan 00</t>
  </si>
  <si>
    <t>0</t>
  </si>
  <si>
    <t>Mexico</t>
  </si>
  <si>
    <t>V Slow</t>
  </si>
  <si>
    <t>North Carolina</t>
  </si>
  <si>
    <t>Sechura-Peru. Asura Ltd NZ.</t>
  </si>
  <si>
    <t>V Fast</t>
  </si>
  <si>
    <t>Quinphos - Egypt</t>
  </si>
  <si>
    <t>&lt; 3</t>
  </si>
  <si>
    <t>The higher the % or ppm the higher the value of the product, provided your soils need the elements concerned.</t>
  </si>
  <si>
    <t>Ida-Phos - Idaho</t>
  </si>
  <si>
    <t>Formic P (% of total P)</t>
  </si>
  <si>
    <t>Levels above 50% Formic P (% of total P) classify Phosphate as Reactive.</t>
  </si>
  <si>
    <t>Levels above 30% Soluble P in 2% citric acid classify Phosphate as Reactive so suitable to use with S, if needed, on soils that are acid.</t>
  </si>
  <si>
    <t>?</t>
  </si>
  <si>
    <t>E&amp;OE</t>
  </si>
  <si>
    <t>Nauru Island</t>
  </si>
  <si>
    <t>Others for comparison</t>
  </si>
  <si>
    <t>Superphosphate</t>
  </si>
  <si>
    <t>Serpentine Superphosphate</t>
  </si>
  <si>
    <t>Triple Super</t>
  </si>
  <si>
    <t>7~75</t>
  </si>
  <si>
    <t>DAP</t>
  </si>
  <si>
    <t>18% N</t>
  </si>
  <si>
    <t>They have some soft and some fast?</t>
  </si>
  <si>
    <t>?</t>
    <phoneticPr fontId="3" type="noConversion"/>
  </si>
  <si>
    <t>ND</t>
    <phoneticPr fontId="3" type="noConversion"/>
  </si>
  <si>
    <t>ND = not determined. *Used for Super</t>
    <phoneticPr fontId="3" type="noConversion"/>
  </si>
  <si>
    <t>CaCo2 = 1 Ca.</t>
    <phoneticPr fontId="3" type="noConversion"/>
  </si>
  <si>
    <t xml:space="preserve">Copyright© 1990 GrazingInfo Ltd </t>
    <phoneticPr fontId="3" type="noConversion"/>
  </si>
  <si>
    <t xml:space="preserve">Instructions: Alter figures to match yours and Save As in your name and date. </t>
    <phoneticPr fontId="3" type="noConversion"/>
  </si>
  <si>
    <t xml:space="preserve">Fertilisers P Analyses </t>
    <phoneticPr fontId="3" type="noConversion"/>
  </si>
  <si>
    <t>Soluble in 2% citric acid</t>
    <phoneticPr fontId="3" type="noConversion"/>
  </si>
  <si>
    <t>Best</t>
  </si>
  <si>
    <t>Worst</t>
  </si>
  <si>
    <t>High 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</si>
</sst>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%"/>
    <numFmt numFmtId="165" formatCode="#,##0%\ ;\(#,##0%\)"/>
    <numFmt numFmtId="166" formatCode="#,##0.0"/>
    <numFmt numFmtId="167" formatCode="#,##0.00\ ;\(#,##0.00\)"/>
    <numFmt numFmtId="168" formatCode="#,##0.0\ ;\(#,##0.0\)"/>
    <numFmt numFmtId="169" formatCode="#,##0\ ;\(#,##0\)"/>
    <numFmt numFmtId="170" formatCode="###,##0"/>
    <numFmt numFmtId="171" formatCode="&quot;$&quot;###,##0.00"/>
    <numFmt numFmtId="172" formatCode="&quot;$&quot;###,##0"/>
  </numFmts>
  <fonts count="11" x14ac:knownFonts="1">
    <font>
      <sz val="10"/>
      <color indexed="8"/>
      <name val="Geneva"/>
    </font>
    <font>
      <b/>
      <sz val="12"/>
      <color indexed="8"/>
      <name val="Times New Roman"/>
    </font>
    <font>
      <sz val="12"/>
      <color indexed="8"/>
      <name val="Times New Roman"/>
    </font>
    <font>
      <sz val="8"/>
      <name val="Verdana"/>
    </font>
    <font>
      <sz val="14"/>
      <color indexed="8"/>
      <name val="Times New Roman"/>
    </font>
    <font>
      <sz val="12"/>
      <color indexed="8"/>
      <name val="Times"/>
    </font>
    <font>
      <b/>
      <sz val="16"/>
      <color indexed="8"/>
      <name val="Times New Roman"/>
      <family val="1"/>
    </font>
    <font>
      <b/>
      <sz val="18"/>
      <color indexed="8"/>
      <name val="Webdings"/>
      <charset val="2"/>
    </font>
    <font>
      <sz val="12"/>
      <color rgb="FFFF0000"/>
      <name val="Times New Roman"/>
    </font>
    <font>
      <b/>
      <sz val="12"/>
      <color rgb="FFFF0000"/>
      <name val="Times New Roman"/>
    </font>
    <font>
      <sz val="12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AEE4C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164" fontId="2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17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70" fontId="1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167" fontId="2" fillId="0" borderId="0" xfId="0" applyNumberFormat="1" applyFont="1" applyFill="1" applyBorder="1" applyAlignment="1" applyProtection="1">
      <alignment horizontal="left"/>
      <protection locked="0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70" fontId="2" fillId="0" borderId="0" xfId="0" applyNumberFormat="1" applyFont="1" applyFill="1" applyBorder="1" applyAlignment="1" applyProtection="1">
      <alignment horizontal="left"/>
      <protection locked="0"/>
    </xf>
    <xf numFmtId="170" fontId="2" fillId="0" borderId="0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9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70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170" fontId="5" fillId="0" borderId="0" xfId="0" applyNumberFormat="1" applyFont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2" fontId="5" fillId="0" borderId="0" xfId="0" applyNumberFormat="1" applyFont="1" applyAlignment="1" applyProtection="1">
      <alignment horizontal="center"/>
      <protection locked="0"/>
    </xf>
    <xf numFmtId="170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15" fontId="2" fillId="0" borderId="0" xfId="0" applyNumberFormat="1" applyFont="1" applyAlignment="1">
      <alignment horizontal="center"/>
    </xf>
    <xf numFmtId="170" fontId="6" fillId="0" borderId="0" xfId="0" applyNumberFormat="1" applyFont="1" applyFill="1" applyBorder="1" applyAlignment="1" applyProtection="1">
      <protection locked="0"/>
    </xf>
    <xf numFmtId="170" fontId="7" fillId="0" borderId="0" xfId="0" applyNumberFormat="1" applyFont="1" applyAlignment="1" applyProtection="1">
      <alignment horizontal="center"/>
      <protection locked="0"/>
    </xf>
    <xf numFmtId="15" fontId="1" fillId="0" borderId="0" xfId="0" applyNumberFormat="1" applyFont="1" applyFill="1" applyBorder="1" applyAlignment="1" applyProtection="1"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4" fontId="2" fillId="2" borderId="0" xfId="0" applyNumberFormat="1" applyFont="1" applyFill="1" applyBorder="1" applyAlignment="1" applyProtection="1">
      <alignment horizontal="center"/>
      <protection locked="0"/>
    </xf>
    <xf numFmtId="166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3" borderId="0" xfId="0" applyNumberFormat="1" applyFont="1" applyFill="1" applyBorder="1" applyAlignment="1" applyProtection="1">
      <alignment horizontal="left"/>
      <protection locked="0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center"/>
      <protection locked="0"/>
    </xf>
    <xf numFmtId="166" fontId="2" fillId="3" borderId="0" xfId="0" applyNumberFormat="1" applyFont="1" applyFill="1" applyBorder="1" applyAlignment="1" applyProtection="1">
      <alignment horizontal="center"/>
      <protection locked="0"/>
    </xf>
    <xf numFmtId="3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9" fillId="0" borderId="0" xfId="0" applyFont="1"/>
    <xf numFmtId="4" fontId="10" fillId="4" borderId="0" xfId="0" applyNumberFormat="1" applyFont="1" applyFill="1" applyBorder="1" applyAlignment="1" applyProtection="1">
      <alignment horizontal="left"/>
      <protection locked="0"/>
    </xf>
    <xf numFmtId="164" fontId="10" fillId="4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alignment horizontal="center"/>
      <protection locked="0"/>
    </xf>
    <xf numFmtId="4" fontId="10" fillId="4" borderId="0" xfId="0" applyNumberFormat="1" applyFont="1" applyFill="1" applyBorder="1" applyAlignment="1" applyProtection="1">
      <alignment horizontal="center"/>
      <protection locked="0"/>
    </xf>
    <xf numFmtId="166" fontId="10" fillId="4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NumberFormat="1" applyFont="1" applyFill="1" applyBorder="1" applyAlignment="1" applyProtection="1">
      <protection locked="0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15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showOutlineSymbols="0" defaultGridColor="0" colorId="8" workbookViewId="0">
      <selection activeCell="AA3" sqref="AA3"/>
    </sheetView>
  </sheetViews>
  <sheetFormatPr baseColWidth="10" defaultColWidth="7.7109375" defaultRowHeight="16" x14ac:dyDescent="0.2"/>
  <cols>
    <col min="1" max="1" width="20.28515625" style="27" customWidth="1"/>
    <col min="2" max="6" width="5.140625" style="27" customWidth="1"/>
    <col min="7" max="7" width="5.7109375" style="27" customWidth="1"/>
    <col min="8" max="8" width="6.7109375" style="27" customWidth="1"/>
    <col min="9" max="9" width="5.140625" style="27" customWidth="1"/>
    <col min="10" max="10" width="5.85546875" style="27" customWidth="1"/>
    <col min="11" max="21" width="5.140625" style="27" customWidth="1"/>
    <col min="22" max="22" width="6.140625" style="27" customWidth="1"/>
    <col min="23" max="23" width="5.140625" style="27" customWidth="1"/>
    <col min="24" max="24" width="7.7109375" style="29"/>
    <col min="25" max="25" width="7.7109375" style="27"/>
    <col min="26" max="26" width="10" style="27" customWidth="1"/>
    <col min="27" max="16384" width="7.7109375" style="27"/>
  </cols>
  <sheetData>
    <row r="1" spans="1:26" ht="18" customHeight="1" x14ac:dyDescent="0.2">
      <c r="A1" s="51" t="s">
        <v>69</v>
      </c>
      <c r="C1" s="53"/>
      <c r="D1" s="53"/>
      <c r="E1" s="2"/>
      <c r="F1" s="3"/>
      <c r="G1" s="28" t="s">
        <v>67</v>
      </c>
      <c r="H1" s="3"/>
      <c r="I1" s="3"/>
      <c r="K1" s="2"/>
      <c r="L1" s="4"/>
      <c r="M1" s="72" t="s">
        <v>68</v>
      </c>
      <c r="N1" s="2"/>
      <c r="O1" s="2"/>
      <c r="P1" s="2"/>
      <c r="Q1" s="2"/>
      <c r="R1" s="2"/>
      <c r="S1" s="2"/>
      <c r="T1" s="2"/>
      <c r="U1" s="2"/>
      <c r="V1" s="4"/>
      <c r="Z1" s="82">
        <v>41329</v>
      </c>
    </row>
    <row r="2" spans="1:26" ht="18" customHeight="1" x14ac:dyDescent="0.2">
      <c r="B2" s="54" t="s">
        <v>70</v>
      </c>
      <c r="C2" s="4" t="s">
        <v>0</v>
      </c>
      <c r="D2" s="5" t="s">
        <v>0</v>
      </c>
      <c r="E2" s="5" t="s">
        <v>0</v>
      </c>
      <c r="F2" s="5" t="s">
        <v>0</v>
      </c>
      <c r="G2" s="4" t="s">
        <v>0</v>
      </c>
      <c r="H2" s="4" t="s">
        <v>0</v>
      </c>
      <c r="I2" s="4" t="s">
        <v>1</v>
      </c>
      <c r="J2" s="5" t="s">
        <v>0</v>
      </c>
      <c r="K2" s="4" t="s">
        <v>1</v>
      </c>
      <c r="L2" s="4" t="s">
        <v>1</v>
      </c>
      <c r="M2" s="4" t="s">
        <v>1</v>
      </c>
      <c r="N2" s="4" t="s">
        <v>0</v>
      </c>
      <c r="O2" s="5" t="s">
        <v>0</v>
      </c>
      <c r="P2" s="4" t="s">
        <v>1</v>
      </c>
      <c r="Q2" s="4" t="s">
        <v>1</v>
      </c>
      <c r="R2" s="5" t="s">
        <v>0</v>
      </c>
      <c r="S2" s="4" t="s">
        <v>1</v>
      </c>
      <c r="T2" s="4" t="s">
        <v>1</v>
      </c>
      <c r="U2" s="4" t="s">
        <v>1</v>
      </c>
      <c r="V2" s="4" t="s">
        <v>2</v>
      </c>
      <c r="W2" s="28" t="s">
        <v>49</v>
      </c>
    </row>
    <row r="3" spans="1:26" ht="18" customHeight="1" x14ac:dyDescent="0.25">
      <c r="A3" s="5" t="s">
        <v>3</v>
      </c>
      <c r="B3" s="52">
        <v>6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4" t="s">
        <v>10</v>
      </c>
      <c r="J3" s="5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5" t="s">
        <v>16</v>
      </c>
      <c r="P3" s="4" t="s">
        <v>17</v>
      </c>
      <c r="Q3" s="4" t="s">
        <v>18</v>
      </c>
      <c r="R3" s="5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29"/>
    </row>
    <row r="4" spans="1:26" ht="18" customHeight="1" x14ac:dyDescent="0.2">
      <c r="A4" s="6" t="s">
        <v>24</v>
      </c>
      <c r="B4" s="7">
        <v>0</v>
      </c>
      <c r="C4" s="8">
        <v>14.1</v>
      </c>
      <c r="D4" s="9">
        <v>0.01</v>
      </c>
      <c r="E4" s="9">
        <v>1</v>
      </c>
      <c r="F4" s="9">
        <v>0.12</v>
      </c>
      <c r="G4" s="10">
        <v>37.4</v>
      </c>
      <c r="H4" s="10">
        <f t="shared" ref="H4:H18" si="0">G4/$H$24</f>
        <v>15.203252032520325</v>
      </c>
      <c r="I4" s="8">
        <v>7</v>
      </c>
      <c r="J4" s="9">
        <v>0.1</v>
      </c>
      <c r="K4" s="8">
        <v>15</v>
      </c>
      <c r="L4" s="8">
        <v>4</v>
      </c>
      <c r="M4" s="8">
        <v>12</v>
      </c>
      <c r="N4" s="8">
        <v>4</v>
      </c>
      <c r="O4" s="9">
        <v>7.0000000000000007E-2</v>
      </c>
      <c r="P4" s="8">
        <v>2</v>
      </c>
      <c r="Q4" s="11"/>
      <c r="R4" s="9">
        <v>0.4</v>
      </c>
      <c r="S4" s="11"/>
      <c r="T4" s="8">
        <v>153</v>
      </c>
      <c r="U4" s="8">
        <v>560</v>
      </c>
      <c r="V4" s="8" t="s">
        <v>25</v>
      </c>
      <c r="W4" s="29"/>
    </row>
    <row r="5" spans="1:26" ht="18" customHeight="1" x14ac:dyDescent="0.2">
      <c r="A5" s="6" t="s">
        <v>31</v>
      </c>
      <c r="B5" s="7">
        <v>0.32</v>
      </c>
      <c r="C5" s="8">
        <v>12.7</v>
      </c>
      <c r="D5" s="9">
        <v>0</v>
      </c>
      <c r="E5" s="9">
        <v>0</v>
      </c>
      <c r="F5" s="9">
        <v>0</v>
      </c>
      <c r="G5" s="10">
        <v>33</v>
      </c>
      <c r="H5" s="10">
        <f t="shared" si="0"/>
        <v>13.414634146341463</v>
      </c>
      <c r="I5" s="8"/>
      <c r="J5" s="9"/>
      <c r="K5" s="8">
        <v>10</v>
      </c>
      <c r="L5" s="8"/>
      <c r="M5" s="8"/>
      <c r="N5" s="8"/>
      <c r="O5" s="9"/>
      <c r="P5" s="8"/>
      <c r="Q5" s="11"/>
      <c r="R5" s="9"/>
      <c r="S5" s="11"/>
      <c r="T5" s="8"/>
      <c r="U5" s="8"/>
      <c r="V5" s="8" t="s">
        <v>36</v>
      </c>
      <c r="W5" s="29">
        <v>55</v>
      </c>
    </row>
    <row r="6" spans="1:26" ht="18" customHeight="1" x14ac:dyDescent="0.2">
      <c r="A6" s="6" t="s">
        <v>26</v>
      </c>
      <c r="B6" s="7" t="s">
        <v>52</v>
      </c>
      <c r="C6" s="8">
        <v>8.9</v>
      </c>
      <c r="D6" s="9">
        <v>0.5</v>
      </c>
      <c r="E6" s="9">
        <v>0.6</v>
      </c>
      <c r="F6" s="9">
        <v>0.45</v>
      </c>
      <c r="G6" s="10">
        <v>34.1</v>
      </c>
      <c r="H6" s="10">
        <f t="shared" si="0"/>
        <v>13.86178861788618</v>
      </c>
      <c r="I6" s="8" t="s">
        <v>64</v>
      </c>
      <c r="J6" s="9">
        <v>0.3</v>
      </c>
      <c r="K6" s="8">
        <v>2</v>
      </c>
      <c r="L6" s="8">
        <v>4</v>
      </c>
      <c r="M6" s="8">
        <v>5</v>
      </c>
      <c r="N6" s="8">
        <v>3</v>
      </c>
      <c r="O6" s="9">
        <v>3</v>
      </c>
      <c r="P6" s="8">
        <v>100</v>
      </c>
      <c r="Q6" s="11"/>
      <c r="R6" s="9">
        <v>0.9</v>
      </c>
      <c r="S6" s="11"/>
      <c r="T6" s="8">
        <v>101</v>
      </c>
      <c r="U6" s="8">
        <v>95</v>
      </c>
      <c r="V6" s="8" t="s">
        <v>63</v>
      </c>
      <c r="W6" s="49" t="s">
        <v>65</v>
      </c>
    </row>
    <row r="7" spans="1:26" ht="18" customHeight="1" x14ac:dyDescent="0.2">
      <c r="A7" s="6" t="s">
        <v>28</v>
      </c>
      <c r="B7" s="7">
        <v>0.3</v>
      </c>
      <c r="C7" s="8">
        <v>13.3</v>
      </c>
      <c r="D7" s="9">
        <v>0.09</v>
      </c>
      <c r="E7" s="9">
        <v>0.5</v>
      </c>
      <c r="F7" s="9">
        <v>0.24</v>
      </c>
      <c r="G7" s="10">
        <v>33.299999999999997</v>
      </c>
      <c r="H7" s="10">
        <f t="shared" si="0"/>
        <v>13.536585365853657</v>
      </c>
      <c r="I7" s="8">
        <v>7</v>
      </c>
      <c r="J7" s="9">
        <v>0.47</v>
      </c>
      <c r="K7" s="8">
        <v>3</v>
      </c>
      <c r="L7" s="8">
        <v>5</v>
      </c>
      <c r="M7" s="8">
        <v>4</v>
      </c>
      <c r="N7" s="8">
        <v>4</v>
      </c>
      <c r="O7" s="9">
        <v>0.92</v>
      </c>
      <c r="P7" s="8">
        <v>212</v>
      </c>
      <c r="Q7" s="11"/>
      <c r="R7" s="9">
        <v>0.6</v>
      </c>
      <c r="S7" s="11"/>
      <c r="T7" s="8">
        <v>143</v>
      </c>
      <c r="U7" s="8">
        <v>57</v>
      </c>
      <c r="V7" s="8" t="s">
        <v>25</v>
      </c>
      <c r="W7" s="48" t="s">
        <v>62</v>
      </c>
    </row>
    <row r="8" spans="1:26" s="62" customFormat="1" ht="18" customHeight="1" x14ac:dyDescent="0.2">
      <c r="A8" s="55" t="s">
        <v>29</v>
      </c>
      <c r="B8" s="56">
        <v>0.32</v>
      </c>
      <c r="C8" s="57">
        <v>13.4</v>
      </c>
      <c r="D8" s="58">
        <v>0.18</v>
      </c>
      <c r="E8" s="58">
        <v>0.8</v>
      </c>
      <c r="F8" s="58">
        <v>0.25</v>
      </c>
      <c r="G8" s="59">
        <v>35.299999999999997</v>
      </c>
      <c r="H8" s="59">
        <f t="shared" si="0"/>
        <v>14.349593495934958</v>
      </c>
      <c r="I8" s="57">
        <v>4</v>
      </c>
      <c r="J8" s="58">
        <v>0.24</v>
      </c>
      <c r="K8" s="57">
        <v>23</v>
      </c>
      <c r="L8" s="57">
        <v>3</v>
      </c>
      <c r="M8" s="57">
        <v>15</v>
      </c>
      <c r="N8" s="57">
        <v>4.0999999999999996</v>
      </c>
      <c r="O8" s="58">
        <v>0.18</v>
      </c>
      <c r="P8" s="57">
        <v>7</v>
      </c>
      <c r="Q8" s="60" t="s">
        <v>30</v>
      </c>
      <c r="R8" s="58">
        <v>1.2</v>
      </c>
      <c r="S8" s="58"/>
      <c r="T8" s="57">
        <v>88</v>
      </c>
      <c r="U8" s="57">
        <v>393</v>
      </c>
      <c r="V8" s="57" t="s">
        <v>27</v>
      </c>
      <c r="X8" s="61" t="s">
        <v>71</v>
      </c>
    </row>
    <row r="9" spans="1:26" ht="18" customHeight="1" x14ac:dyDescent="0.2">
      <c r="A9" s="19" t="s">
        <v>48</v>
      </c>
      <c r="B9" s="20">
        <v>0.2</v>
      </c>
      <c r="C9" s="21">
        <v>13</v>
      </c>
      <c r="D9" s="22">
        <v>0.59</v>
      </c>
      <c r="E9" s="23">
        <v>0.9</v>
      </c>
      <c r="F9" s="23">
        <v>0.7</v>
      </c>
      <c r="G9" s="24">
        <v>27</v>
      </c>
      <c r="H9" s="10">
        <f t="shared" si="0"/>
        <v>10.975609756097562</v>
      </c>
      <c r="I9" s="25"/>
      <c r="J9" s="23">
        <v>0.4</v>
      </c>
      <c r="K9" s="26"/>
      <c r="L9" s="22"/>
      <c r="M9" s="22">
        <v>90</v>
      </c>
      <c r="N9" s="22"/>
      <c r="O9" s="21">
        <v>0.5</v>
      </c>
      <c r="P9" s="22">
        <v>200</v>
      </c>
      <c r="R9" s="23">
        <v>0.9</v>
      </c>
      <c r="V9" s="29"/>
      <c r="W9" s="29"/>
    </row>
    <row r="10" spans="1:26" ht="18" customHeight="1" x14ac:dyDescent="0.2">
      <c r="A10" s="6" t="s">
        <v>32</v>
      </c>
      <c r="B10" s="7" t="s">
        <v>52</v>
      </c>
      <c r="C10" s="8">
        <v>13.4</v>
      </c>
      <c r="D10" s="9">
        <v>0.03</v>
      </c>
      <c r="E10" s="9">
        <v>0.6</v>
      </c>
      <c r="F10" s="9">
        <v>0.14000000000000001</v>
      </c>
      <c r="G10" s="10">
        <v>36.5</v>
      </c>
      <c r="H10" s="10">
        <f t="shared" si="0"/>
        <v>14.83739837398374</v>
      </c>
      <c r="I10" s="8">
        <v>12</v>
      </c>
      <c r="J10" s="9">
        <v>0.28000000000000003</v>
      </c>
      <c r="K10" s="8">
        <v>4</v>
      </c>
      <c r="L10" s="8" t="s">
        <v>33</v>
      </c>
      <c r="M10" s="8">
        <v>8</v>
      </c>
      <c r="N10" s="8">
        <v>3.8</v>
      </c>
      <c r="O10" s="9">
        <v>0.22</v>
      </c>
      <c r="P10" s="8">
        <v>5</v>
      </c>
      <c r="Q10" s="11"/>
      <c r="R10" s="9">
        <v>0.6</v>
      </c>
      <c r="S10" s="11"/>
      <c r="T10" s="8">
        <v>72</v>
      </c>
      <c r="U10" s="8">
        <v>235</v>
      </c>
      <c r="V10" s="8" t="s">
        <v>25</v>
      </c>
      <c r="W10" s="29"/>
    </row>
    <row r="11" spans="1:26" ht="18" customHeight="1" x14ac:dyDescent="0.2">
      <c r="A11" s="6" t="s">
        <v>34</v>
      </c>
      <c r="B11" s="7" t="s">
        <v>52</v>
      </c>
      <c r="C11" s="8">
        <v>13.8</v>
      </c>
      <c r="D11" s="9">
        <v>0.24</v>
      </c>
      <c r="E11" s="9">
        <v>0.25</v>
      </c>
      <c r="F11" s="9">
        <v>0.41</v>
      </c>
      <c r="G11" s="10">
        <v>33.9</v>
      </c>
      <c r="H11" s="10">
        <f t="shared" si="0"/>
        <v>13.780487804878048</v>
      </c>
      <c r="I11" s="11"/>
      <c r="J11" s="9">
        <v>1.04</v>
      </c>
      <c r="K11" s="8" t="s">
        <v>35</v>
      </c>
      <c r="L11" s="8">
        <v>2.2999999999999998</v>
      </c>
      <c r="M11" s="8">
        <f>0.0005*10000</f>
        <v>5</v>
      </c>
      <c r="N11" s="8">
        <v>2.75</v>
      </c>
      <c r="O11" s="9">
        <v>1.63</v>
      </c>
      <c r="P11" s="8">
        <f>0.028*10000</f>
        <v>280</v>
      </c>
      <c r="Q11" s="11"/>
      <c r="R11" s="9">
        <v>0.6</v>
      </c>
      <c r="S11" s="11"/>
      <c r="T11" s="11"/>
      <c r="U11" s="8">
        <f>0.0034*10000</f>
        <v>34</v>
      </c>
      <c r="V11" s="8" t="s">
        <v>36</v>
      </c>
      <c r="W11" s="29"/>
    </row>
    <row r="12" spans="1:26" ht="18" customHeight="1" x14ac:dyDescent="0.2">
      <c r="A12" s="6" t="s">
        <v>37</v>
      </c>
      <c r="B12" s="7" t="s">
        <v>52</v>
      </c>
      <c r="C12" s="8">
        <v>13</v>
      </c>
      <c r="D12" s="9">
        <v>0.02</v>
      </c>
      <c r="E12" s="9">
        <v>0.2</v>
      </c>
      <c r="F12" s="9">
        <v>0.26</v>
      </c>
      <c r="G12" s="10">
        <v>37.4</v>
      </c>
      <c r="H12" s="10">
        <f t="shared" si="0"/>
        <v>15.203252032520325</v>
      </c>
      <c r="I12" s="8">
        <v>2</v>
      </c>
      <c r="J12" s="9">
        <v>0.06</v>
      </c>
      <c r="K12" s="8">
        <v>10</v>
      </c>
      <c r="L12" s="8" t="s">
        <v>33</v>
      </c>
      <c r="M12" s="8">
        <v>6</v>
      </c>
      <c r="N12" s="8">
        <v>3.2</v>
      </c>
      <c r="O12" s="9">
        <v>7.0000000000000007E-2</v>
      </c>
      <c r="P12" s="8">
        <v>2</v>
      </c>
      <c r="Q12" s="11"/>
      <c r="R12" s="9">
        <v>0.8</v>
      </c>
      <c r="S12" s="11"/>
      <c r="T12" s="8">
        <v>65</v>
      </c>
      <c r="U12" s="8">
        <v>220</v>
      </c>
      <c r="V12" s="8" t="s">
        <v>25</v>
      </c>
      <c r="W12" s="29"/>
    </row>
    <row r="13" spans="1:26" ht="18" customHeight="1" x14ac:dyDescent="0.2">
      <c r="A13" s="6" t="s">
        <v>38</v>
      </c>
      <c r="B13" s="7">
        <v>0.31</v>
      </c>
      <c r="C13" s="10">
        <v>12.6</v>
      </c>
      <c r="D13" s="10" t="s">
        <v>39</v>
      </c>
      <c r="E13" s="10">
        <v>0.71</v>
      </c>
      <c r="F13" s="10">
        <v>0.26</v>
      </c>
      <c r="G13" s="10">
        <v>38.299999999999997</v>
      </c>
      <c r="H13" s="10">
        <f t="shared" si="0"/>
        <v>15.56910569105691</v>
      </c>
      <c r="I13" s="10">
        <v>7</v>
      </c>
      <c r="J13" s="10"/>
      <c r="K13" s="10">
        <v>5.6</v>
      </c>
      <c r="L13" s="8"/>
      <c r="M13" s="8">
        <v>15</v>
      </c>
      <c r="N13" s="8"/>
      <c r="O13" s="8"/>
      <c r="P13" s="8"/>
      <c r="Q13" s="8">
        <v>5.0999999999999996</v>
      </c>
      <c r="R13" s="8"/>
      <c r="S13" s="8">
        <v>4</v>
      </c>
      <c r="T13" s="8">
        <v>107</v>
      </c>
      <c r="U13" s="8"/>
      <c r="V13" s="8"/>
      <c r="W13" s="29"/>
    </row>
    <row r="14" spans="1:26" ht="18" customHeight="1" x14ac:dyDescent="0.2">
      <c r="A14" s="6" t="s">
        <v>40</v>
      </c>
      <c r="B14" s="7" t="s">
        <v>52</v>
      </c>
      <c r="C14" s="8">
        <v>14</v>
      </c>
      <c r="D14" s="9">
        <v>0.12</v>
      </c>
      <c r="E14" s="9">
        <v>0.3</v>
      </c>
      <c r="F14" s="9">
        <v>0.11</v>
      </c>
      <c r="G14" s="10">
        <v>35.700000000000003</v>
      </c>
      <c r="H14" s="10">
        <f t="shared" si="0"/>
        <v>14.512195121951221</v>
      </c>
      <c r="I14" s="8">
        <v>3</v>
      </c>
      <c r="J14" s="9">
        <v>0.47</v>
      </c>
      <c r="K14" s="8">
        <v>8</v>
      </c>
      <c r="L14" s="8">
        <v>6</v>
      </c>
      <c r="M14" s="8">
        <v>4</v>
      </c>
      <c r="N14" s="8">
        <v>4.0999999999999996</v>
      </c>
      <c r="O14" s="9">
        <v>0.28000000000000003</v>
      </c>
      <c r="P14" s="8">
        <v>151</v>
      </c>
      <c r="Q14" s="11"/>
      <c r="R14" s="9">
        <v>0.4</v>
      </c>
      <c r="S14" s="11"/>
      <c r="T14" s="8">
        <v>118</v>
      </c>
      <c r="U14" s="8">
        <v>90</v>
      </c>
      <c r="V14" s="8" t="s">
        <v>25</v>
      </c>
      <c r="W14" s="29"/>
    </row>
    <row r="15" spans="1:26" ht="18" customHeight="1" x14ac:dyDescent="0.2">
      <c r="A15" s="6" t="s">
        <v>54</v>
      </c>
      <c r="B15" s="7">
        <v>0</v>
      </c>
      <c r="C15" s="8">
        <v>15.6</v>
      </c>
      <c r="D15" s="9">
        <v>0.04</v>
      </c>
      <c r="E15" s="9">
        <v>0.4</v>
      </c>
      <c r="F15" s="9">
        <v>0.28999999999999998</v>
      </c>
      <c r="G15" s="10">
        <v>37.4</v>
      </c>
      <c r="H15" s="10">
        <f t="shared" si="0"/>
        <v>15.203252032520325</v>
      </c>
      <c r="I15" s="8">
        <v>3</v>
      </c>
      <c r="J15" s="9">
        <v>0.32</v>
      </c>
      <c r="K15" s="8">
        <v>90</v>
      </c>
      <c r="L15" s="8">
        <v>6</v>
      </c>
      <c r="M15" s="8">
        <v>8</v>
      </c>
      <c r="N15" s="8">
        <v>3</v>
      </c>
      <c r="O15" s="9">
        <v>0.41</v>
      </c>
      <c r="P15" s="8">
        <v>122</v>
      </c>
      <c r="Q15" s="11"/>
      <c r="R15" s="9">
        <v>0.2</v>
      </c>
      <c r="S15" s="11"/>
      <c r="T15" s="8">
        <v>64</v>
      </c>
      <c r="U15" s="8">
        <v>1010</v>
      </c>
      <c r="V15" s="8" t="s">
        <v>41</v>
      </c>
      <c r="W15" s="29"/>
    </row>
    <row r="16" spans="1:26" s="81" customFormat="1" ht="18" customHeight="1" x14ac:dyDescent="0.2">
      <c r="A16" s="74" t="s">
        <v>42</v>
      </c>
      <c r="B16" s="75">
        <v>0.31</v>
      </c>
      <c r="C16" s="76">
        <v>12.7</v>
      </c>
      <c r="D16" s="77">
        <v>0.08</v>
      </c>
      <c r="E16" s="77">
        <v>0.9</v>
      </c>
      <c r="F16" s="77">
        <v>0.31</v>
      </c>
      <c r="G16" s="78">
        <v>34.1</v>
      </c>
      <c r="H16" s="78">
        <f t="shared" si="0"/>
        <v>13.86178861788618</v>
      </c>
      <c r="I16" s="76">
        <v>23</v>
      </c>
      <c r="J16" s="77">
        <v>0.21</v>
      </c>
      <c r="K16" s="76">
        <v>48</v>
      </c>
      <c r="L16" s="76">
        <v>2</v>
      </c>
      <c r="M16" s="76">
        <v>9</v>
      </c>
      <c r="N16" s="76">
        <v>3.5</v>
      </c>
      <c r="O16" s="77">
        <v>0.46</v>
      </c>
      <c r="P16" s="76">
        <v>7</v>
      </c>
      <c r="Q16" s="79"/>
      <c r="R16" s="77">
        <v>0.9</v>
      </c>
      <c r="S16" s="79"/>
      <c r="T16" s="76">
        <v>69</v>
      </c>
      <c r="U16" s="76">
        <v>400</v>
      </c>
      <c r="V16" s="76" t="s">
        <v>36</v>
      </c>
      <c r="W16" s="80">
        <v>52</v>
      </c>
      <c r="X16" s="80" t="s">
        <v>72</v>
      </c>
    </row>
    <row r="17" spans="1:24" s="70" customFormat="1" ht="18" customHeight="1" x14ac:dyDescent="0.2">
      <c r="A17" s="63" t="s">
        <v>43</v>
      </c>
      <c r="B17" s="64">
        <v>0.38</v>
      </c>
      <c r="C17" s="65">
        <v>13</v>
      </c>
      <c r="D17" s="66">
        <v>0.01</v>
      </c>
      <c r="E17" s="66">
        <v>1.6</v>
      </c>
      <c r="F17" s="66">
        <v>0.32</v>
      </c>
      <c r="G17" s="67">
        <v>33.4</v>
      </c>
      <c r="H17" s="67">
        <f t="shared" si="0"/>
        <v>13.577235772357723</v>
      </c>
      <c r="I17" s="65">
        <v>5</v>
      </c>
      <c r="J17" s="66">
        <v>0.36</v>
      </c>
      <c r="K17" s="65">
        <v>11</v>
      </c>
      <c r="L17" s="65">
        <v>3</v>
      </c>
      <c r="M17" s="65">
        <v>6</v>
      </c>
      <c r="N17" s="65">
        <v>3.4</v>
      </c>
      <c r="O17" s="66">
        <v>0.32</v>
      </c>
      <c r="P17" s="71">
        <v>91</v>
      </c>
      <c r="Q17" s="68">
        <v>30</v>
      </c>
      <c r="R17" s="66">
        <v>1.6</v>
      </c>
      <c r="S17" s="66"/>
      <c r="T17" s="65">
        <v>72</v>
      </c>
      <c r="U17" s="65">
        <v>178</v>
      </c>
      <c r="V17" s="65" t="s">
        <v>44</v>
      </c>
      <c r="W17" s="69">
        <v>65</v>
      </c>
      <c r="X17" s="69" t="s">
        <v>73</v>
      </c>
    </row>
    <row r="18" spans="1:24" ht="18" customHeight="1" x14ac:dyDescent="0.2">
      <c r="A18" s="13" t="s">
        <v>45</v>
      </c>
      <c r="B18" s="7">
        <v>0.25</v>
      </c>
      <c r="C18" s="14">
        <v>13</v>
      </c>
      <c r="D18" s="15"/>
      <c r="E18" s="15"/>
      <c r="F18" s="15"/>
      <c r="G18" s="14">
        <v>33</v>
      </c>
      <c r="H18" s="10">
        <f t="shared" si="0"/>
        <v>13.414634146341463</v>
      </c>
      <c r="I18" s="15"/>
      <c r="J18" s="15"/>
      <c r="K18" s="16">
        <v>6</v>
      </c>
      <c r="L18" s="15">
        <v>0</v>
      </c>
      <c r="M18" s="15"/>
      <c r="N18" s="15"/>
      <c r="O18" s="15"/>
      <c r="P18" s="15"/>
      <c r="Q18" s="15"/>
      <c r="R18" s="15"/>
      <c r="S18" s="16" t="s">
        <v>46</v>
      </c>
      <c r="T18" s="15"/>
      <c r="U18" s="15"/>
      <c r="V18" s="8" t="s">
        <v>25</v>
      </c>
      <c r="W18" s="29">
        <v>41</v>
      </c>
    </row>
    <row r="19" spans="1:24" ht="18" customHeight="1" x14ac:dyDescent="0.2">
      <c r="A19" s="32" t="s">
        <v>55</v>
      </c>
      <c r="B19" s="33"/>
      <c r="C19" s="32"/>
      <c r="D19" s="32"/>
      <c r="E19" s="32"/>
      <c r="F19" s="32"/>
      <c r="G19" s="32"/>
      <c r="H19" s="32"/>
      <c r="I19" s="34"/>
      <c r="J19" s="35"/>
      <c r="K19" s="34"/>
      <c r="L19" s="34"/>
      <c r="M19" s="34"/>
      <c r="N19" s="34"/>
      <c r="O19" s="34"/>
      <c r="P19" s="34"/>
      <c r="Q19" s="32"/>
      <c r="R19" s="34"/>
      <c r="S19" s="34"/>
      <c r="T19" s="32"/>
      <c r="U19" s="34"/>
      <c r="V19" s="12"/>
      <c r="W19" s="29"/>
    </row>
    <row r="20" spans="1:24" ht="18" customHeight="1" x14ac:dyDescent="0.2">
      <c r="A20" s="36" t="s">
        <v>56</v>
      </c>
      <c r="B20" s="37">
        <v>0.9</v>
      </c>
      <c r="C20" s="34">
        <v>8.7000000000000011</v>
      </c>
      <c r="D20" s="34">
        <v>0</v>
      </c>
      <c r="E20" s="38">
        <v>11</v>
      </c>
      <c r="F20" s="39">
        <v>0</v>
      </c>
      <c r="G20" s="38">
        <v>10</v>
      </c>
      <c r="H20" s="32"/>
      <c r="I20" s="40"/>
      <c r="J20" s="41">
        <v>0</v>
      </c>
      <c r="K20" s="34">
        <v>40</v>
      </c>
      <c r="L20" s="34">
        <v>1</v>
      </c>
      <c r="M20" s="32">
        <v>2</v>
      </c>
      <c r="N20" s="32"/>
      <c r="O20" s="34">
        <v>100</v>
      </c>
      <c r="P20" s="34">
        <v>2</v>
      </c>
      <c r="Q20" s="34">
        <v>1</v>
      </c>
      <c r="R20" s="34"/>
      <c r="S20" s="34"/>
      <c r="T20" s="34"/>
      <c r="U20" s="34">
        <v>30</v>
      </c>
      <c r="V20" s="12"/>
      <c r="W20" s="29"/>
    </row>
    <row r="21" spans="1:24" ht="18" customHeight="1" x14ac:dyDescent="0.2">
      <c r="A21" s="32" t="s">
        <v>57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4"/>
      <c r="M21" s="32"/>
      <c r="N21" s="32"/>
      <c r="O21" s="32"/>
      <c r="P21" s="32"/>
      <c r="Q21" s="32"/>
      <c r="R21" s="32"/>
      <c r="S21" s="32"/>
      <c r="T21" s="32"/>
      <c r="U21" s="32"/>
      <c r="V21" s="12"/>
      <c r="W21" s="29"/>
    </row>
    <row r="22" spans="1:24" ht="18" customHeight="1" x14ac:dyDescent="0.2">
      <c r="A22" s="36" t="s">
        <v>58</v>
      </c>
      <c r="B22" s="37"/>
      <c r="C22" s="34">
        <v>22</v>
      </c>
      <c r="D22" s="34">
        <v>0</v>
      </c>
      <c r="E22" s="34">
        <v>2</v>
      </c>
      <c r="F22" s="34">
        <v>0</v>
      </c>
      <c r="G22" s="34">
        <v>0</v>
      </c>
      <c r="H22" s="32"/>
      <c r="I22" s="40"/>
      <c r="J22" s="34">
        <v>0</v>
      </c>
      <c r="K22" s="41" t="s">
        <v>59</v>
      </c>
      <c r="L22" s="42"/>
      <c r="M22" s="43"/>
      <c r="N22" s="44"/>
      <c r="O22" s="34"/>
      <c r="P22" s="34"/>
      <c r="Q22" s="34"/>
      <c r="R22" s="34"/>
      <c r="S22" s="34"/>
      <c r="T22" s="34"/>
      <c r="U22" s="34"/>
      <c r="V22" s="12"/>
      <c r="W22" s="29"/>
    </row>
    <row r="23" spans="1:24" ht="18" customHeight="1" x14ac:dyDescent="0.2">
      <c r="A23" s="45" t="s">
        <v>60</v>
      </c>
      <c r="B23" s="46" t="s">
        <v>61</v>
      </c>
      <c r="C23" s="46">
        <v>20</v>
      </c>
      <c r="D23" s="46">
        <v>0</v>
      </c>
      <c r="E23" s="46">
        <v>2</v>
      </c>
      <c r="F23" s="40"/>
      <c r="G23" s="40"/>
      <c r="H23" s="40"/>
      <c r="I23" s="40"/>
      <c r="J23" s="40"/>
      <c r="K23" s="42"/>
      <c r="L23" s="42"/>
      <c r="M23" s="47"/>
      <c r="N23" s="42"/>
      <c r="O23" s="32"/>
      <c r="P23" s="32"/>
      <c r="Q23" s="32"/>
      <c r="R23" s="32"/>
      <c r="S23" s="32"/>
      <c r="T23" s="32"/>
      <c r="U23" s="32"/>
      <c r="V23" s="12"/>
      <c r="W23" s="29"/>
    </row>
    <row r="24" spans="1:24" ht="18" customHeight="1" x14ac:dyDescent="0.2">
      <c r="A24" s="17"/>
      <c r="B24" s="7"/>
      <c r="C24" s="11"/>
      <c r="D24" s="11"/>
      <c r="E24" s="11"/>
      <c r="F24" s="9"/>
      <c r="G24" s="30"/>
      <c r="H24" s="27">
        <v>2.46</v>
      </c>
      <c r="I24" s="11" t="s">
        <v>66</v>
      </c>
      <c r="J24" s="18"/>
      <c r="K24" s="31"/>
      <c r="L24" s="8"/>
      <c r="M24" s="11"/>
      <c r="N24" s="11"/>
      <c r="O24" s="11"/>
      <c r="P24" s="11"/>
      <c r="Q24" s="11"/>
      <c r="R24" s="11"/>
      <c r="S24" s="11"/>
      <c r="T24" s="11"/>
      <c r="U24" s="11"/>
      <c r="V24" s="12"/>
    </row>
    <row r="25" spans="1:24" ht="18" customHeight="1" x14ac:dyDescent="0.2">
      <c r="A25" s="72" t="s">
        <v>47</v>
      </c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8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4" ht="18" customHeight="1" x14ac:dyDescent="0.2">
      <c r="A26" s="73" t="s">
        <v>51</v>
      </c>
    </row>
    <row r="27" spans="1:24" ht="18" customHeight="1" x14ac:dyDescent="0.2">
      <c r="A27" s="73" t="s">
        <v>50</v>
      </c>
    </row>
    <row r="28" spans="1:24" ht="18" customHeight="1" x14ac:dyDescent="0.2">
      <c r="A28" s="50">
        <v>41230</v>
      </c>
      <c r="I28" s="28" t="s">
        <v>53</v>
      </c>
    </row>
  </sheetData>
  <phoneticPr fontId="3" type="noConversion"/>
  <pageMargins left="0.7" right="0.7" top="0.75" bottom="0.75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AnalysesRPR‘s only 0303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2016-11-18T02:21:15Z</dcterms:created>
  <dcterms:modified xsi:type="dcterms:W3CDTF">2017-02-24T22:15:13Z</dcterms:modified>
</cp:coreProperties>
</file>