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date1904="1"/>
  <mc:AlternateContent xmlns:mc="http://schemas.openxmlformats.org/markup-compatibility/2006">
    <mc:Choice Requires="x15">
      <x15ac:absPath xmlns:x15ac="http://schemas.microsoft.com/office/spreadsheetml/2010/11/ac" url="/Users/vaughanjones/Documents/Book/Excel Spreadsheets/"/>
    </mc:Choice>
  </mc:AlternateContent>
  <bookViews>
    <workbookView xWindow="920" yWindow="460" windowWidth="18660" windowHeight="17360"/>
  </bookViews>
  <sheets>
    <sheet name="Sheet1" sheetId="1" r:id="rId1"/>
  </sheets>
  <calcPr calcId="150001" iterateCount="0" iterateDelta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1" l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B7" i="1"/>
  <c r="C6" i="1"/>
  <c r="C7" i="1"/>
  <c r="D6" i="1"/>
  <c r="D7" i="1"/>
  <c r="E6" i="1"/>
  <c r="E7" i="1"/>
  <c r="F6" i="1"/>
  <c r="F7" i="1"/>
  <c r="G6" i="1"/>
  <c r="G7" i="1"/>
  <c r="H6" i="1"/>
  <c r="H7" i="1"/>
  <c r="I6" i="1"/>
  <c r="I7" i="1"/>
  <c r="J6" i="1"/>
  <c r="J7" i="1"/>
  <c r="K6" i="1"/>
  <c r="K7" i="1"/>
  <c r="L6" i="1"/>
  <c r="L7" i="1"/>
  <c r="M6" i="1"/>
  <c r="M7" i="1"/>
  <c r="N7" i="1"/>
  <c r="B12" i="1"/>
  <c r="C10" i="1"/>
  <c r="C11" i="1"/>
  <c r="C12" i="1"/>
  <c r="D10" i="1"/>
  <c r="D11" i="1"/>
  <c r="D12" i="1"/>
  <c r="E10" i="1"/>
  <c r="E11" i="1"/>
  <c r="E12" i="1"/>
  <c r="F10" i="1"/>
  <c r="F11" i="1"/>
  <c r="F12" i="1"/>
  <c r="G10" i="1"/>
  <c r="G11" i="1"/>
  <c r="G12" i="1"/>
  <c r="H10" i="1"/>
  <c r="H11" i="1"/>
  <c r="H12" i="1"/>
  <c r="I10" i="1"/>
  <c r="I11" i="1"/>
  <c r="I12" i="1"/>
  <c r="J10" i="1"/>
  <c r="J11" i="1"/>
  <c r="J12" i="1"/>
  <c r="K10" i="1"/>
  <c r="K11" i="1"/>
  <c r="K12" i="1"/>
  <c r="L10" i="1"/>
  <c r="L11" i="1"/>
  <c r="L12" i="1"/>
  <c r="M10" i="1"/>
  <c r="M11" i="1"/>
  <c r="M12" i="1"/>
  <c r="N12" i="1"/>
  <c r="N13" i="1"/>
</calcChain>
</file>

<file path=xl/sharedStrings.xml><?xml version="1.0" encoding="utf-8"?>
<sst xmlns="http://schemas.openxmlformats.org/spreadsheetml/2006/main" count="59" uniqueCount="46">
  <si>
    <t>Borrowing and Investing</t>
  </si>
  <si>
    <t>Your name</t>
  </si>
  <si>
    <t>Instructions are in red. Don’t type over blue cells, they contain formulae. Enter yours in yellow cells, just type over the examples.</t>
  </si>
  <si>
    <t>Plan your loans (5 to 6%)  to keep your overdraft (15 to 17%) as low as possible.</t>
  </si>
  <si>
    <t xml:space="preserve">Overdraft interest rates are high, so keep amounts borrowed this way to a minimum. </t>
  </si>
  <si>
    <t>Investing is a tricky business. Do everything correctly, or you can lose money and fail.</t>
  </si>
  <si>
    <t xml:space="preserve">Instructions for printing, etc., are in the Instructions Spreadsheet. </t>
  </si>
  <si>
    <t>Overdraft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</si>
  <si>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</si>
  <si>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</si>
  <si>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</si>
  <si>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</si>
  <si>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</si>
  <si>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</si>
  <si>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</si>
  <si>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</si>
  <si>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</si>
  <si>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</si>
  <si>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</si>
  <si>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</si>
  <si>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Expected overdraft each month &gt;</t>
  </si>
  <si>
    <t>Overdraft interest rate &gt;</t>
  </si>
  <si>
    <t>Interest</t>
  </si>
  <si>
    <t>Bank loan</t>
  </si>
  <si>
    <t>Enter your loan amount &gt;</t>
  </si>
  <si>
    <t>Enter interest rate &gt;</t>
  </si>
  <si>
    <t>Totals</t>
  </si>
  <si>
    <t>Annual savings &gt;</t>
  </si>
  <si>
    <t xml:space="preserve">Save and invest the same amount each year. Borrow the rest at rates lower than being paid to allow purchases. </t>
  </si>
  <si>
    <t>Enter yours &gt;</t>
  </si>
  <si>
    <t>Rate after tax&gt;</t>
  </si>
  <si>
    <t>106 adds to the savings each year.</t>
  </si>
  <si>
    <t xml:space="preserve">Enter yours. Once you have saved a few thousand you can negotiate higher interest rates. </t>
  </si>
  <si>
    <t>Years &gt;</t>
  </si>
  <si>
    <t xml:space="preserve">The ultra safe &amp; honest Taranaki Savings Bank (TSB) paid 6.8% on fixed deposits in 2007 when we fixed for six years. 6.5% in 2011. Savings banks have no shareholders to reward, so their clients benefit. </t>
  </si>
  <si>
    <t xml:space="preserve">We save $1,200 a year with TSB benefits rather than Westpac which we left in 1996. </t>
  </si>
  <si>
    <t xml:space="preserve">Income tax has to be paid on the interest which the bank deducts and pays. In NZ there is no tax on capital gains. </t>
  </si>
  <si>
    <t xml:space="preserve">Investing in good property or good animals leased to a good farmer using GrazingInfo information can increase your speed of savings. Animal losses need to be at the farmer’s cost &amp; insured. </t>
  </si>
  <si>
    <t xml:space="preserve">If investing outside of a trust bank, spread it around. Once you have enough to buy cows to lease to good grazing dairy farmers or to buy good property do so. </t>
  </si>
  <si>
    <t xml:space="preserve">The property must have land as the main asset because buildings deteriorate while land increases in value because no one is making any more. </t>
  </si>
  <si>
    <t>Don’t marry your bank, shop around for the best interest rates. If the bank knows you are doing this, they’ll look after you. We use TSB &amp; Kiwibank.</t>
  </si>
  <si>
    <t xml:space="preserve">Don’t lend to or invest with unsafe borrowers which are all finance organisations and shares. One finance company in Hamilton talked his shares up to $14. </t>
  </si>
  <si>
    <t xml:space="preserve">They dropped to zero. He still owns dozens of buildings in Hamilton, mortgage free. His shareholders lost everything. </t>
  </si>
  <si>
    <t>Income tax has to be paid on the interest (so only 6% has been used in the formula).</t>
  </si>
  <si>
    <t xml:space="preserve">In NZ there is no tax on capital gains or sundrry sales, except GST. </t>
  </si>
  <si>
    <t xml:space="preserve">In Australia there is tax on purhases and sales of most major things such as vehicles and homes.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</si>
</sst>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&quot; &quot;;\(&quot;$&quot;#,##0\)"/>
    <numFmt numFmtId="165" formatCode="#,##0%&quot; &quot;;\(#,##0%\)"/>
    <numFmt numFmtId="166" formatCode="&quot;$&quot;###0;&quot;$&quot;###0"/>
    <numFmt numFmtId="167" formatCode="#,##0.00%&quot; &quot;;\(#,##0.00%\)"/>
    <numFmt numFmtId="168" formatCode="&quot;$&quot;0"/>
    <numFmt numFmtId="169" formatCode="&quot;$&quot;#,##0"/>
  </numFmts>
  <fonts count="13" x14ac:knownFonts="1">
    <font>
      <sz val="10"/>
      <color indexed="8"/>
      <name val="Geneva"/>
    </font>
    <font>
      <b/>
      <sz val="14"/>
      <color indexed="8"/>
      <name val="Times"/>
    </font>
    <font>
      <sz val="14"/>
      <color indexed="8"/>
      <name val="Times"/>
    </font>
    <font>
      <sz val="14"/>
      <color indexed="12"/>
      <name val="Times"/>
    </font>
    <font>
      <b/>
      <sz val="16"/>
      <color indexed="12"/>
      <name val="Times"/>
    </font>
    <font>
      <sz val="16"/>
      <color indexed="12"/>
      <name val="Times"/>
    </font>
    <font>
      <i/>
      <sz val="14"/>
      <color indexed="12"/>
      <name val="Times"/>
    </font>
    <font>
      <sz val="16"/>
      <color indexed="8"/>
      <name val="Times"/>
    </font>
    <font>
      <b/>
      <sz val="14"/>
      <color indexed="8"/>
      <name val="Times New Roman"/>
    </font>
    <font>
      <sz val="14"/>
      <color indexed="8"/>
      <name val="Times New Roman"/>
    </font>
    <font>
      <sz val="14"/>
      <color indexed="12"/>
      <name val="Times New Roman"/>
    </font>
    <font>
      <sz val="14"/>
      <color indexed="15"/>
      <name val="Times New Roman"/>
    </font>
    <font>
      <i/>
      <sz val="14"/>
      <color indexed="12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66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0" fontId="0" fillId="2" borderId="1" xfId="0" applyFont="1" applyFill="1" applyBorder="1" applyAlignment="1"/>
    <xf numFmtId="49" fontId="3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/>
    <xf numFmtId="0" fontId="3" fillId="2" borderId="1" xfId="0" applyNumberFormat="1" applyFont="1" applyFill="1" applyBorder="1" applyAlignment="1"/>
    <xf numFmtId="0" fontId="1" fillId="2" borderId="1" xfId="0" applyNumberFormat="1" applyFont="1" applyFill="1" applyBorder="1" applyAlignment="1"/>
    <xf numFmtId="49" fontId="5" fillId="2" borderId="1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/>
    <xf numFmtId="49" fontId="5" fillId="2" borderId="1" xfId="0" applyNumberFormat="1" applyFont="1" applyFill="1" applyBorder="1" applyAlignment="1"/>
    <xf numFmtId="0" fontId="6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165" fontId="2" fillId="3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6" fontId="1" fillId="4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/>
    <xf numFmtId="49" fontId="8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/>
    <xf numFmtId="49" fontId="9" fillId="2" borderId="1" xfId="0" applyNumberFormat="1" applyFont="1" applyFill="1" applyBorder="1" applyAlignment="1">
      <alignment horizontal="right"/>
    </xf>
    <xf numFmtId="164" fontId="9" fillId="3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left"/>
    </xf>
    <xf numFmtId="167" fontId="9" fillId="3" borderId="1" xfId="0" applyNumberFormat="1" applyFont="1" applyFill="1" applyBorder="1" applyAlignment="1">
      <alignment horizontal="center"/>
    </xf>
    <xf numFmtId="167" fontId="9" fillId="4" borderId="1" xfId="0" applyNumberFormat="1" applyFont="1" applyFill="1" applyBorder="1" applyAlignment="1">
      <alignment horizontal="center"/>
    </xf>
    <xf numFmtId="168" fontId="8" fillId="4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right"/>
    </xf>
    <xf numFmtId="166" fontId="8" fillId="4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/>
    <xf numFmtId="169" fontId="8" fillId="3" borderId="1" xfId="0" applyNumberFormat="1" applyFont="1" applyFill="1" applyBorder="1" applyAlignment="1">
      <alignment horizontal="center"/>
    </xf>
    <xf numFmtId="0" fontId="9" fillId="2" borderId="2" xfId="0" applyNumberFormat="1" applyFont="1" applyFill="1" applyBorder="1" applyAlignment="1"/>
    <xf numFmtId="49" fontId="9" fillId="2" borderId="3" xfId="0" applyNumberFormat="1" applyFont="1" applyFill="1" applyBorder="1" applyAlignment="1">
      <alignment horizontal="right"/>
    </xf>
    <xf numFmtId="9" fontId="8" fillId="4" borderId="1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/>
    <xf numFmtId="0" fontId="11" fillId="2" borderId="4" xfId="0" applyNumberFormat="1" applyFont="1" applyFill="1" applyBorder="1" applyAlignment="1"/>
    <xf numFmtId="49" fontId="11" fillId="2" borderId="4" xfId="0" applyNumberFormat="1" applyFont="1" applyFill="1" applyBorder="1" applyAlignment="1"/>
    <xf numFmtId="0" fontId="11" fillId="2" borderId="3" xfId="0" applyNumberFormat="1" applyFont="1" applyFill="1" applyBorder="1" applyAlignment="1"/>
    <xf numFmtId="0" fontId="11" fillId="2" borderId="1" xfId="0" applyNumberFormat="1" applyFont="1" applyFill="1" applyBorder="1" applyAlignment="1"/>
    <xf numFmtId="49" fontId="9" fillId="4" borderId="1" xfId="0" applyNumberFormat="1" applyFont="1" applyFill="1" applyBorder="1" applyAlignment="1">
      <alignment horizontal="right"/>
    </xf>
    <xf numFmtId="0" fontId="8" fillId="4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169" fontId="9" fillId="3" borderId="1" xfId="0" applyNumberFormat="1" applyFont="1" applyFill="1" applyBorder="1" applyAlignment="1">
      <alignment horizontal="right"/>
    </xf>
    <xf numFmtId="169" fontId="9" fillId="4" borderId="1" xfId="0" applyNumberFormat="1" applyFont="1" applyFill="1" applyBorder="1" applyAlignment="1"/>
    <xf numFmtId="169" fontId="9" fillId="2" borderId="1" xfId="0" applyNumberFormat="1" applyFont="1" applyFill="1" applyBorder="1" applyAlignment="1"/>
    <xf numFmtId="0" fontId="10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/>
    <xf numFmtId="0" fontId="10" fillId="2" borderId="1" xfId="0" applyNumberFormat="1" applyFont="1" applyFill="1" applyBorder="1" applyAlignment="1"/>
    <xf numFmtId="0" fontId="12" fillId="2" borderId="1" xfId="0" applyNumberFormat="1" applyFont="1" applyFill="1" applyBorder="1" applyAlignment="1"/>
    <xf numFmtId="0" fontId="10" fillId="2" borderId="1" xfId="0" applyNumberFormat="1" applyFont="1" applyFill="1" applyBorder="1" applyAlignment="1">
      <alignment horizontal="left"/>
    </xf>
    <xf numFmtId="14" fontId="2" fillId="4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1">
    <dxf>
      <font>
        <color rgb="FFFF000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CF305"/>
      <rgbColor rgb="FF63AAFE"/>
      <rgbColor rgb="FFDD0806"/>
      <rgbColor rgb="FFFEFB00"/>
      <rgbColor rgb="FFFF0000"/>
      <rgbColor rgb="FFFF2600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showGridLines="0" tabSelected="1" zoomScale="75" zoomScaleNormal="75" zoomScalePageLayoutView="75" workbookViewId="0">
      <selection activeCell="F39" sqref="F39"/>
    </sheetView>
  </sheetViews>
  <sheetFormatPr baseColWidth="10" defaultColWidth="7.7109375" defaultRowHeight="15" customHeight="1" x14ac:dyDescent="0.2"/>
  <cols>
    <col min="1" max="1" width="38.140625" style="1" customWidth="1"/>
    <col min="2" max="2" width="9.85546875" style="1" customWidth="1"/>
    <col min="3" max="3" width="8.28515625" style="1" customWidth="1"/>
    <col min="4" max="4" width="8.85546875" style="1" customWidth="1"/>
    <col min="5" max="5" width="8.28515625" style="1" customWidth="1"/>
    <col min="6" max="6" width="19.85546875" style="1" customWidth="1"/>
    <col min="7" max="7" width="12.5703125" style="1" customWidth="1"/>
    <col min="8" max="8" width="10.28515625" style="1" customWidth="1"/>
    <col min="9" max="10" width="8.7109375" style="1" customWidth="1"/>
    <col min="11" max="11" width="8.28515625" style="1" customWidth="1"/>
    <col min="12" max="14" width="9" style="1" customWidth="1"/>
    <col min="15" max="29" width="10" style="1" customWidth="1"/>
    <col min="30" max="31" width="7.7109375" style="1" customWidth="1"/>
    <col min="32" max="256" width="7.7109375" customWidth="1"/>
  </cols>
  <sheetData>
    <row r="1" spans="1:31" ht="22" customHeight="1" x14ac:dyDescent="0.25">
      <c r="A1" s="2" t="s">
        <v>0</v>
      </c>
      <c r="B1" s="65" t="s">
        <v>1</v>
      </c>
      <c r="C1" s="3"/>
      <c r="D1" s="64">
        <v>41329</v>
      </c>
      <c r="E1" s="4"/>
      <c r="F1" s="5" t="s">
        <v>2</v>
      </c>
      <c r="G1" s="6"/>
      <c r="H1" s="7"/>
      <c r="I1" s="7"/>
      <c r="J1" s="7"/>
      <c r="K1" s="7"/>
      <c r="L1" s="7"/>
      <c r="M1" s="7"/>
      <c r="N1" s="8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2" customHeight="1" x14ac:dyDescent="0.25">
      <c r="A2" s="9" t="s">
        <v>3</v>
      </c>
      <c r="B2" s="7"/>
      <c r="C2" s="7"/>
      <c r="D2" s="7"/>
      <c r="E2" s="7"/>
      <c r="F2" s="4"/>
      <c r="G2" s="9" t="s">
        <v>4</v>
      </c>
      <c r="H2" s="7"/>
      <c r="I2" s="7"/>
      <c r="J2" s="7"/>
      <c r="K2" s="7"/>
      <c r="L2" s="10"/>
      <c r="M2" s="7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2" customHeight="1" x14ac:dyDescent="0.25">
      <c r="A3" s="11" t="s">
        <v>5</v>
      </c>
      <c r="B3" s="7"/>
      <c r="C3" s="12"/>
      <c r="D3" s="13"/>
      <c r="E3" s="13"/>
      <c r="F3" s="14"/>
      <c r="G3" s="11" t="s">
        <v>6</v>
      </c>
      <c r="H3" s="4"/>
      <c r="I3" s="15"/>
      <c r="J3" s="15"/>
      <c r="K3" s="15"/>
      <c r="L3" s="15"/>
      <c r="M3" s="15"/>
      <c r="N3" s="15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2" customHeight="1" x14ac:dyDescent="0.25">
      <c r="A4" s="16" t="s">
        <v>7</v>
      </c>
      <c r="B4" s="17" t="s">
        <v>8</v>
      </c>
      <c r="C4" s="17" t="s">
        <v>9</v>
      </c>
      <c r="D4" s="17" t="s">
        <v>10</v>
      </c>
      <c r="E4" s="17" t="s">
        <v>11</v>
      </c>
      <c r="F4" s="17" t="s">
        <v>12</v>
      </c>
      <c r="G4" s="17" t="s">
        <v>13</v>
      </c>
      <c r="H4" s="17" t="s">
        <v>14</v>
      </c>
      <c r="I4" s="17" t="s">
        <v>15</v>
      </c>
      <c r="J4" s="17" t="s">
        <v>16</v>
      </c>
      <c r="K4" s="17" t="s">
        <v>17</v>
      </c>
      <c r="L4" s="17" t="s">
        <v>18</v>
      </c>
      <c r="M4" s="17" t="s">
        <v>19</v>
      </c>
      <c r="N4" s="15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2" customHeight="1" x14ac:dyDescent="0.25">
      <c r="A5" s="18" t="s">
        <v>20</v>
      </c>
      <c r="B5" s="19">
        <v>2000</v>
      </c>
      <c r="C5" s="20">
        <v>3000</v>
      </c>
      <c r="D5" s="20">
        <v>1000</v>
      </c>
      <c r="E5" s="20">
        <v>2000</v>
      </c>
      <c r="F5" s="20">
        <v>3000</v>
      </c>
      <c r="G5" s="20">
        <v>0</v>
      </c>
      <c r="H5" s="20">
        <v>0</v>
      </c>
      <c r="I5" s="20">
        <v>2000</v>
      </c>
      <c r="J5" s="20">
        <v>3000</v>
      </c>
      <c r="K5" s="20">
        <v>1000</v>
      </c>
      <c r="L5" s="20">
        <v>2000</v>
      </c>
      <c r="M5" s="20">
        <v>3000</v>
      </c>
      <c r="N5" s="21"/>
      <c r="O5" s="21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2" customHeight="1" x14ac:dyDescent="0.25">
      <c r="A6" s="18" t="s">
        <v>21</v>
      </c>
      <c r="B6" s="22">
        <v>0.15</v>
      </c>
      <c r="C6" s="23">
        <f t="shared" ref="C6:M6" si="0">B6</f>
        <v>0.15</v>
      </c>
      <c r="D6" s="23">
        <f t="shared" si="0"/>
        <v>0.15</v>
      </c>
      <c r="E6" s="23">
        <f t="shared" si="0"/>
        <v>0.15</v>
      </c>
      <c r="F6" s="23">
        <f t="shared" si="0"/>
        <v>0.15</v>
      </c>
      <c r="G6" s="23">
        <f t="shared" si="0"/>
        <v>0.15</v>
      </c>
      <c r="H6" s="23">
        <f t="shared" si="0"/>
        <v>0.15</v>
      </c>
      <c r="I6" s="23">
        <f t="shared" si="0"/>
        <v>0.15</v>
      </c>
      <c r="J6" s="23">
        <f t="shared" si="0"/>
        <v>0.15</v>
      </c>
      <c r="K6" s="23">
        <f t="shared" si="0"/>
        <v>0.15</v>
      </c>
      <c r="L6" s="23">
        <f t="shared" si="0"/>
        <v>0.15</v>
      </c>
      <c r="M6" s="23">
        <f t="shared" si="0"/>
        <v>0.15</v>
      </c>
      <c r="N6" s="21"/>
      <c r="O6" s="21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2" customHeight="1" x14ac:dyDescent="0.25">
      <c r="A7" s="18" t="s">
        <v>22</v>
      </c>
      <c r="B7" s="24">
        <f t="shared" ref="B7:M7" si="1">B5*B6</f>
        <v>300</v>
      </c>
      <c r="C7" s="24">
        <f t="shared" si="1"/>
        <v>450</v>
      </c>
      <c r="D7" s="24">
        <f t="shared" si="1"/>
        <v>150</v>
      </c>
      <c r="E7" s="24">
        <f t="shared" si="1"/>
        <v>300</v>
      </c>
      <c r="F7" s="24">
        <f t="shared" si="1"/>
        <v>450</v>
      </c>
      <c r="G7" s="24">
        <f t="shared" si="1"/>
        <v>0</v>
      </c>
      <c r="H7" s="24">
        <f t="shared" si="1"/>
        <v>0</v>
      </c>
      <c r="I7" s="24">
        <f t="shared" si="1"/>
        <v>300</v>
      </c>
      <c r="J7" s="24">
        <f t="shared" si="1"/>
        <v>450</v>
      </c>
      <c r="K7" s="24">
        <f t="shared" si="1"/>
        <v>150</v>
      </c>
      <c r="L7" s="24">
        <f t="shared" si="1"/>
        <v>300</v>
      </c>
      <c r="M7" s="24">
        <f t="shared" si="1"/>
        <v>450</v>
      </c>
      <c r="N7" s="25">
        <f>SUM(B7:M7)</f>
        <v>3300</v>
      </c>
      <c r="O7" s="26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2" customHeight="1" x14ac:dyDescent="0.2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9"/>
      <c r="N8" s="29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2" customHeight="1" x14ac:dyDescent="0.2">
      <c r="A9" s="30" t="s">
        <v>23</v>
      </c>
      <c r="B9" s="30" t="s">
        <v>8</v>
      </c>
      <c r="C9" s="30" t="s">
        <v>9</v>
      </c>
      <c r="D9" s="30" t="s">
        <v>10</v>
      </c>
      <c r="E9" s="30" t="s">
        <v>11</v>
      </c>
      <c r="F9" s="30" t="s">
        <v>12</v>
      </c>
      <c r="G9" s="30" t="s">
        <v>13</v>
      </c>
      <c r="H9" s="30" t="s">
        <v>14</v>
      </c>
      <c r="I9" s="30" t="s">
        <v>15</v>
      </c>
      <c r="J9" s="30" t="s">
        <v>16</v>
      </c>
      <c r="K9" s="30" t="s">
        <v>17</v>
      </c>
      <c r="L9" s="30" t="s">
        <v>18</v>
      </c>
      <c r="M9" s="30" t="s">
        <v>19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4"/>
      <c r="AD9" s="4"/>
      <c r="AE9" s="4"/>
    </row>
    <row r="10" spans="1:31" ht="19" customHeight="1" x14ac:dyDescent="0.2">
      <c r="A10" s="32" t="s">
        <v>24</v>
      </c>
      <c r="B10" s="33">
        <v>3000</v>
      </c>
      <c r="C10" s="34">
        <f t="shared" ref="C10:M10" si="2">B10</f>
        <v>3000</v>
      </c>
      <c r="D10" s="34">
        <f t="shared" si="2"/>
        <v>3000</v>
      </c>
      <c r="E10" s="34">
        <f t="shared" si="2"/>
        <v>3000</v>
      </c>
      <c r="F10" s="34">
        <f t="shared" si="2"/>
        <v>3000</v>
      </c>
      <c r="G10" s="34">
        <f t="shared" si="2"/>
        <v>3000</v>
      </c>
      <c r="H10" s="34">
        <f t="shared" si="2"/>
        <v>3000</v>
      </c>
      <c r="I10" s="34">
        <f t="shared" si="2"/>
        <v>3000</v>
      </c>
      <c r="J10" s="34">
        <f t="shared" si="2"/>
        <v>3000</v>
      </c>
      <c r="K10" s="34">
        <f t="shared" si="2"/>
        <v>3000</v>
      </c>
      <c r="L10" s="34">
        <f t="shared" si="2"/>
        <v>3000</v>
      </c>
      <c r="M10" s="34">
        <f t="shared" si="2"/>
        <v>3000</v>
      </c>
      <c r="N10" s="35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4"/>
      <c r="AD10" s="4"/>
      <c r="AE10" s="4"/>
    </row>
    <row r="11" spans="1:31" ht="19" customHeight="1" x14ac:dyDescent="0.2">
      <c r="A11" s="32" t="s">
        <v>25</v>
      </c>
      <c r="B11" s="36">
        <v>0.05</v>
      </c>
      <c r="C11" s="37">
        <f t="shared" ref="C11:M11" si="3">B11</f>
        <v>0.05</v>
      </c>
      <c r="D11" s="37">
        <f t="shared" si="3"/>
        <v>0.05</v>
      </c>
      <c r="E11" s="37">
        <f t="shared" si="3"/>
        <v>0.05</v>
      </c>
      <c r="F11" s="37">
        <f t="shared" si="3"/>
        <v>0.05</v>
      </c>
      <c r="G11" s="37">
        <f t="shared" si="3"/>
        <v>0.05</v>
      </c>
      <c r="H11" s="37">
        <f t="shared" si="3"/>
        <v>0.05</v>
      </c>
      <c r="I11" s="37">
        <f t="shared" si="3"/>
        <v>0.05</v>
      </c>
      <c r="J11" s="37">
        <f t="shared" si="3"/>
        <v>0.05</v>
      </c>
      <c r="K11" s="37">
        <f t="shared" si="3"/>
        <v>0.05</v>
      </c>
      <c r="L11" s="37">
        <f t="shared" si="3"/>
        <v>0.05</v>
      </c>
      <c r="M11" s="37">
        <f t="shared" si="3"/>
        <v>0.05</v>
      </c>
      <c r="N11" s="30" t="s">
        <v>26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4"/>
      <c r="AD11" s="4"/>
      <c r="AE11" s="4"/>
    </row>
    <row r="12" spans="1:31" ht="19" customHeight="1" x14ac:dyDescent="0.2">
      <c r="A12" s="32" t="s">
        <v>22</v>
      </c>
      <c r="B12" s="34">
        <f t="shared" ref="B12:M12" si="4">B10*B11</f>
        <v>150</v>
      </c>
      <c r="C12" s="34">
        <f t="shared" si="4"/>
        <v>150</v>
      </c>
      <c r="D12" s="34">
        <f t="shared" si="4"/>
        <v>150</v>
      </c>
      <c r="E12" s="34">
        <f t="shared" si="4"/>
        <v>150</v>
      </c>
      <c r="F12" s="34">
        <f t="shared" si="4"/>
        <v>150</v>
      </c>
      <c r="G12" s="34">
        <f t="shared" si="4"/>
        <v>150</v>
      </c>
      <c r="H12" s="34">
        <f t="shared" si="4"/>
        <v>150</v>
      </c>
      <c r="I12" s="34">
        <f t="shared" si="4"/>
        <v>150</v>
      </c>
      <c r="J12" s="34">
        <f t="shared" si="4"/>
        <v>150</v>
      </c>
      <c r="K12" s="34">
        <f t="shared" si="4"/>
        <v>150</v>
      </c>
      <c r="L12" s="34">
        <f t="shared" si="4"/>
        <v>150</v>
      </c>
      <c r="M12" s="34">
        <f t="shared" si="4"/>
        <v>150</v>
      </c>
      <c r="N12" s="38">
        <f>SUM(B12:M12)</f>
        <v>1800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4"/>
      <c r="AD12" s="4"/>
      <c r="AE12" s="4"/>
    </row>
    <row r="13" spans="1:31" ht="19" customHeight="1" x14ac:dyDescent="0.2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1" t="s">
        <v>27</v>
      </c>
      <c r="N13" s="42">
        <f>N7-N12</f>
        <v>1500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4"/>
      <c r="AD13" s="4"/>
      <c r="AE13" s="4"/>
    </row>
    <row r="14" spans="1:31" ht="24" customHeight="1" x14ac:dyDescent="0.2">
      <c r="A14" s="43" t="s">
        <v>28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9" customHeight="1" x14ac:dyDescent="0.2">
      <c r="A15" s="32" t="s">
        <v>29</v>
      </c>
      <c r="B15" s="44">
        <v>10000</v>
      </c>
      <c r="C15" s="45"/>
      <c r="D15" s="46" t="s">
        <v>30</v>
      </c>
      <c r="E15" s="47">
        <v>1.06</v>
      </c>
      <c r="F15" s="48" t="s">
        <v>31</v>
      </c>
      <c r="G15" s="49"/>
      <c r="H15" s="50" t="s">
        <v>32</v>
      </c>
      <c r="I15" s="50"/>
      <c r="J15" s="49"/>
      <c r="K15" s="49"/>
      <c r="L15" s="49"/>
      <c r="M15" s="49"/>
      <c r="N15" s="49"/>
      <c r="O15" s="49"/>
      <c r="P15" s="51"/>
      <c r="Q15" s="52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ht="20" customHeight="1" x14ac:dyDescent="0.2">
      <c r="A16" s="53" t="s">
        <v>33</v>
      </c>
      <c r="B16" s="54">
        <v>1</v>
      </c>
      <c r="C16" s="54">
        <v>2</v>
      </c>
      <c r="D16" s="54">
        <v>3</v>
      </c>
      <c r="E16" s="54">
        <v>4</v>
      </c>
      <c r="F16" s="54">
        <v>5</v>
      </c>
      <c r="G16" s="54">
        <v>6</v>
      </c>
      <c r="H16" s="54">
        <v>7</v>
      </c>
      <c r="I16" s="54">
        <v>8</v>
      </c>
      <c r="J16" s="54">
        <v>9</v>
      </c>
      <c r="K16" s="54">
        <v>10</v>
      </c>
      <c r="L16" s="54">
        <v>11</v>
      </c>
      <c r="M16" s="54">
        <v>12</v>
      </c>
      <c r="N16" s="54">
        <v>13</v>
      </c>
      <c r="O16" s="54">
        <v>14</v>
      </c>
      <c r="P16" s="54">
        <v>15</v>
      </c>
      <c r="Q16" s="54">
        <v>16</v>
      </c>
      <c r="R16" s="54">
        <v>17</v>
      </c>
      <c r="S16" s="54">
        <v>18</v>
      </c>
      <c r="T16" s="54">
        <v>19</v>
      </c>
      <c r="U16" s="54">
        <v>20</v>
      </c>
      <c r="V16" s="54">
        <v>21</v>
      </c>
      <c r="W16" s="54">
        <v>22</v>
      </c>
      <c r="X16" s="54">
        <v>23</v>
      </c>
      <c r="Y16" s="54">
        <v>24</v>
      </c>
      <c r="Z16" s="55"/>
      <c r="AA16" s="55"/>
      <c r="AB16" s="55"/>
      <c r="AC16" s="55"/>
      <c r="AD16" s="55"/>
      <c r="AE16" s="31"/>
    </row>
    <row r="17" spans="1:31" ht="20" customHeight="1" x14ac:dyDescent="0.2">
      <c r="A17" s="56">
        <v>10000</v>
      </c>
      <c r="B17" s="57">
        <f t="shared" ref="B17:Y17" si="5">(A17+($B$15*$E$15))</f>
        <v>20600</v>
      </c>
      <c r="C17" s="57">
        <f t="shared" si="5"/>
        <v>31200</v>
      </c>
      <c r="D17" s="57">
        <f t="shared" si="5"/>
        <v>41800</v>
      </c>
      <c r="E17" s="57">
        <f t="shared" si="5"/>
        <v>52400</v>
      </c>
      <c r="F17" s="57">
        <f t="shared" si="5"/>
        <v>63000</v>
      </c>
      <c r="G17" s="57">
        <f t="shared" si="5"/>
        <v>73600</v>
      </c>
      <c r="H17" s="57">
        <f t="shared" si="5"/>
        <v>84200</v>
      </c>
      <c r="I17" s="57">
        <f t="shared" si="5"/>
        <v>94800</v>
      </c>
      <c r="J17" s="57">
        <f t="shared" si="5"/>
        <v>105400</v>
      </c>
      <c r="K17" s="57">
        <f t="shared" si="5"/>
        <v>116000</v>
      </c>
      <c r="L17" s="57">
        <f t="shared" si="5"/>
        <v>126600</v>
      </c>
      <c r="M17" s="57">
        <f t="shared" si="5"/>
        <v>137200</v>
      </c>
      <c r="N17" s="57">
        <f t="shared" si="5"/>
        <v>147800</v>
      </c>
      <c r="O17" s="57">
        <f t="shared" si="5"/>
        <v>158400</v>
      </c>
      <c r="P17" s="57">
        <f t="shared" si="5"/>
        <v>169000</v>
      </c>
      <c r="Q17" s="57">
        <f t="shared" si="5"/>
        <v>179600</v>
      </c>
      <c r="R17" s="57">
        <f t="shared" si="5"/>
        <v>190200</v>
      </c>
      <c r="S17" s="57">
        <f t="shared" si="5"/>
        <v>200800</v>
      </c>
      <c r="T17" s="57">
        <f t="shared" si="5"/>
        <v>211400</v>
      </c>
      <c r="U17" s="57">
        <f t="shared" si="5"/>
        <v>222000</v>
      </c>
      <c r="V17" s="57">
        <f t="shared" si="5"/>
        <v>232600</v>
      </c>
      <c r="W17" s="57">
        <f t="shared" si="5"/>
        <v>243200</v>
      </c>
      <c r="X17" s="57">
        <f t="shared" si="5"/>
        <v>253800</v>
      </c>
      <c r="Y17" s="57">
        <f t="shared" si="5"/>
        <v>264400</v>
      </c>
      <c r="Z17" s="58"/>
      <c r="AA17" s="58"/>
      <c r="AB17" s="58"/>
      <c r="AC17" s="58"/>
      <c r="AD17" s="31"/>
      <c r="AE17" s="31"/>
    </row>
    <row r="18" spans="1:31" ht="20" customHeight="1" x14ac:dyDescent="0.2">
      <c r="A18" s="43" t="s">
        <v>34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4"/>
      <c r="AD18" s="4"/>
      <c r="AE18" s="4"/>
    </row>
    <row r="19" spans="1:31" ht="20" customHeight="1" x14ac:dyDescent="0.25">
      <c r="A19" s="60" t="s">
        <v>35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4"/>
      <c r="AD19" s="4"/>
      <c r="AE19" s="4"/>
    </row>
    <row r="20" spans="1:31" ht="20" customHeight="1" x14ac:dyDescent="0.2">
      <c r="A20" s="43" t="s">
        <v>36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4"/>
      <c r="AD20" s="4"/>
      <c r="AE20" s="4"/>
    </row>
    <row r="21" spans="1:31" ht="20" customHeight="1" x14ac:dyDescent="0.2">
      <c r="A21" s="43" t="s">
        <v>37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4"/>
      <c r="AD21" s="4"/>
      <c r="AE21" s="4"/>
    </row>
    <row r="22" spans="1:31" ht="20" customHeight="1" x14ac:dyDescent="0.2">
      <c r="A22" s="43" t="s">
        <v>38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4"/>
      <c r="AD22" s="4"/>
      <c r="AE22" s="4"/>
    </row>
    <row r="23" spans="1:31" ht="20" customHeight="1" x14ac:dyDescent="0.2">
      <c r="A23" s="43" t="s">
        <v>39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4"/>
      <c r="AD23" s="4"/>
      <c r="AE23" s="4"/>
    </row>
    <row r="24" spans="1:31" ht="20" customHeight="1" x14ac:dyDescent="0.2">
      <c r="A24" s="43" t="s">
        <v>40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4"/>
      <c r="AD24" s="4"/>
      <c r="AE24" s="4"/>
    </row>
    <row r="25" spans="1:31" ht="20" customHeight="1" x14ac:dyDescent="0.2">
      <c r="A25" s="43" t="s">
        <v>41</v>
      </c>
      <c r="B25" s="61"/>
      <c r="C25" s="61"/>
      <c r="D25" s="61"/>
      <c r="E25" s="61"/>
      <c r="F25" s="61"/>
      <c r="G25" s="61"/>
      <c r="H25" s="61"/>
      <c r="I25" s="61"/>
      <c r="J25" s="62"/>
      <c r="K25" s="61"/>
      <c r="L25" s="61"/>
      <c r="M25" s="61"/>
      <c r="N25" s="6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4"/>
      <c r="AD25" s="4"/>
      <c r="AE25" s="4"/>
    </row>
    <row r="26" spans="1:31" ht="20" customHeight="1" x14ac:dyDescent="0.25">
      <c r="A26" s="43" t="s">
        <v>42</v>
      </c>
      <c r="B26" s="61"/>
      <c r="C26" s="61"/>
      <c r="D26" s="61"/>
      <c r="E26" s="61"/>
      <c r="F26" s="7"/>
      <c r="G26" s="61"/>
      <c r="H26" s="61"/>
      <c r="I26" s="61"/>
      <c r="J26" s="62"/>
      <c r="K26" s="61"/>
      <c r="L26" s="61"/>
      <c r="M26" s="61"/>
      <c r="N26" s="6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4"/>
      <c r="AD26" s="4"/>
      <c r="AE26" s="4"/>
    </row>
    <row r="27" spans="1:31" ht="20" customHeight="1" x14ac:dyDescent="0.2">
      <c r="A27" s="43" t="s">
        <v>43</v>
      </c>
      <c r="B27" s="63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4"/>
      <c r="AD27" s="4"/>
      <c r="AE27" s="4"/>
    </row>
    <row r="28" spans="1:31" ht="20" customHeight="1" x14ac:dyDescent="0.2">
      <c r="A28" s="43" t="s">
        <v>44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4"/>
      <c r="AD28" s="4"/>
      <c r="AE28" s="4"/>
    </row>
    <row r="29" spans="1:31" ht="20" customHeight="1" x14ac:dyDescent="0.25">
      <c r="A29" s="43" t="s">
        <v>45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</sheetData>
  <conditionalFormatting sqref="N7 N13">
    <cfRule type="cellIs" dxfId="0" priority="1" stopIfTrue="1" operator="lessThan">
      <formula>0</formula>
    </cfRule>
  </conditionalFormatting>
  <pageMargins left="0.432639" right="0.432639" top="0.432639" bottom="0.432639" header="0.5" footer="0.5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2017-02-24T22:50:55Z</dcterms:modified>
</cp:coreProperties>
</file>